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120" yWindow="180" windowWidth="19440" windowHeight="9210"/>
  </bookViews>
  <sheets>
    <sheet name="Notice" sheetId="5" r:id="rId1"/>
    <sheet name="Liste AMM Biocontrôle" sheetId="4" state="hidden" r:id="rId2"/>
    <sheet name="Formulaire" sheetId="1" r:id="rId3"/>
    <sheet name="Taux" sheetId="2" state="hidden" r:id="rId4"/>
    <sheet name="Feuil3" sheetId="3" state="hidden" r:id="rId5"/>
  </sheets>
  <definedNames>
    <definedName name="_xlnm._FilterDatabase" localSheetId="1">'Liste AMM Biocontrôle'!$A$1:$B$247</definedName>
    <definedName name="_xlnm.Print_Titles" localSheetId="2">Formulaire!$24:$24</definedName>
    <definedName name="_xlnm.Print_Titles" localSheetId="1">'Liste AMM Biocontrôle'!$1:$1</definedName>
    <definedName name="liste">Taux!$D$1:$D$2</definedName>
    <definedName name="_xlnm.Print_Area" localSheetId="2">Formulaire!$A$1:$G$402</definedName>
    <definedName name="_xlnm.Print_Area" localSheetId="0">Notice!$A$1:$N$29</definedName>
  </definedNames>
  <calcPr calcId="145621"/>
</workbook>
</file>

<file path=xl/calcChain.xml><?xml version="1.0" encoding="utf-8"?>
<calcChain xmlns="http://schemas.openxmlformats.org/spreadsheetml/2006/main">
  <c r="C401" i="1" l="1"/>
  <c r="C400" i="1"/>
  <c r="C399" i="1"/>
  <c r="C398" i="1"/>
  <c r="C397" i="1"/>
  <c r="C396" i="1"/>
  <c r="C395" i="1"/>
  <c r="C394" i="1"/>
  <c r="C393" i="1"/>
  <c r="C392" i="1"/>
  <c r="C391" i="1"/>
  <c r="C390" i="1"/>
  <c r="C389" i="1"/>
  <c r="C388" i="1"/>
  <c r="C387" i="1"/>
  <c r="C386" i="1"/>
  <c r="C385" i="1"/>
  <c r="C384" i="1"/>
  <c r="C383" i="1"/>
  <c r="C382" i="1"/>
  <c r="C381" i="1"/>
  <c r="C380" i="1"/>
  <c r="C379" i="1"/>
  <c r="C378" i="1"/>
  <c r="C377" i="1"/>
  <c r="C376" i="1"/>
  <c r="C375" i="1"/>
  <c r="C374" i="1"/>
  <c r="C373" i="1"/>
  <c r="C372" i="1"/>
  <c r="C371" i="1"/>
  <c r="C370" i="1"/>
  <c r="C369" i="1"/>
  <c r="C368" i="1"/>
  <c r="C367" i="1"/>
  <c r="C366" i="1"/>
  <c r="C365" i="1"/>
  <c r="C364" i="1"/>
  <c r="C363" i="1"/>
  <c r="C362" i="1"/>
  <c r="C361" i="1"/>
  <c r="C360" i="1"/>
  <c r="C359" i="1"/>
  <c r="C358" i="1"/>
  <c r="C357" i="1"/>
  <c r="C356" i="1"/>
  <c r="C355" i="1"/>
  <c r="C354" i="1"/>
  <c r="C353" i="1"/>
  <c r="C352" i="1"/>
  <c r="C351" i="1"/>
  <c r="C350" i="1"/>
  <c r="C349" i="1"/>
  <c r="C348" i="1"/>
  <c r="C347" i="1"/>
  <c r="C346" i="1"/>
  <c r="C345" i="1"/>
  <c r="C344" i="1"/>
  <c r="C343" i="1"/>
  <c r="C342" i="1"/>
  <c r="C341" i="1"/>
  <c r="C340" i="1"/>
  <c r="C339" i="1"/>
  <c r="C338" i="1"/>
  <c r="C337" i="1"/>
  <c r="C336" i="1"/>
  <c r="C335" i="1"/>
  <c r="C334" i="1"/>
  <c r="C333" i="1"/>
  <c r="C332" i="1"/>
  <c r="C331" i="1"/>
  <c r="C330" i="1"/>
  <c r="C329" i="1"/>
  <c r="C328" i="1"/>
  <c r="C327" i="1"/>
  <c r="C326" i="1"/>
  <c r="C325" i="1"/>
  <c r="C324" i="1"/>
  <c r="C323" i="1"/>
  <c r="C322" i="1"/>
  <c r="C321" i="1"/>
  <c r="C320" i="1"/>
  <c r="C319" i="1"/>
  <c r="C318" i="1"/>
  <c r="C317" i="1"/>
  <c r="C316" i="1"/>
  <c r="C315" i="1"/>
  <c r="C314" i="1"/>
  <c r="C313" i="1"/>
  <c r="C312" i="1"/>
  <c r="C311" i="1"/>
  <c r="C310" i="1"/>
  <c r="C309" i="1"/>
  <c r="C308" i="1"/>
  <c r="C307" i="1"/>
  <c r="C306" i="1"/>
  <c r="C305" i="1"/>
  <c r="C304" i="1"/>
  <c r="C303" i="1"/>
  <c r="C302" i="1"/>
  <c r="C301" i="1"/>
  <c r="C300" i="1"/>
  <c r="C299" i="1"/>
  <c r="C298" i="1"/>
  <c r="C297" i="1"/>
  <c r="C296" i="1"/>
  <c r="C295" i="1"/>
  <c r="C294" i="1"/>
  <c r="C293" i="1"/>
  <c r="C292" i="1"/>
  <c r="C291" i="1"/>
  <c r="C290" i="1"/>
  <c r="C289" i="1"/>
  <c r="C288" i="1"/>
  <c r="C287" i="1"/>
  <c r="C286" i="1"/>
  <c r="C285" i="1"/>
  <c r="C284" i="1"/>
  <c r="C283" i="1"/>
  <c r="C282" i="1"/>
  <c r="C281" i="1"/>
  <c r="C280" i="1"/>
  <c r="C279" i="1"/>
  <c r="C278" i="1"/>
  <c r="C277" i="1"/>
  <c r="C276" i="1"/>
  <c r="C275" i="1"/>
  <c r="C274" i="1"/>
  <c r="C273" i="1"/>
  <c r="C272" i="1"/>
  <c r="C271" i="1"/>
  <c r="C270" i="1"/>
  <c r="C269" i="1"/>
  <c r="C268" i="1"/>
  <c r="C267" i="1"/>
  <c r="C266" i="1"/>
  <c r="C265" i="1"/>
  <c r="C264" i="1"/>
  <c r="C263" i="1"/>
  <c r="C262" i="1"/>
  <c r="C261" i="1"/>
  <c r="C260" i="1"/>
  <c r="C259" i="1"/>
  <c r="C258" i="1"/>
  <c r="C257" i="1"/>
  <c r="C256" i="1"/>
  <c r="C255" i="1"/>
  <c r="C254" i="1"/>
  <c r="C253" i="1"/>
  <c r="C252" i="1"/>
  <c r="C251" i="1"/>
  <c r="C250" i="1"/>
  <c r="C249" i="1"/>
  <c r="C248" i="1"/>
  <c r="C247" i="1"/>
  <c r="C246" i="1"/>
  <c r="C245" i="1"/>
  <c r="C244" i="1"/>
  <c r="C243" i="1"/>
  <c r="C242" i="1"/>
  <c r="C241" i="1"/>
  <c r="C240" i="1"/>
  <c r="C239" i="1"/>
  <c r="C238" i="1"/>
  <c r="C237" i="1"/>
  <c r="C236" i="1"/>
  <c r="C235" i="1"/>
  <c r="C234" i="1"/>
  <c r="C233" i="1"/>
  <c r="C232" i="1"/>
  <c r="C231" i="1"/>
  <c r="C230" i="1"/>
  <c r="C229" i="1"/>
  <c r="C228" i="1"/>
  <c r="C227" i="1"/>
  <c r="C226" i="1"/>
  <c r="C225" i="1"/>
  <c r="C224" i="1"/>
  <c r="C223" i="1"/>
  <c r="C222" i="1"/>
  <c r="C221" i="1"/>
  <c r="C220" i="1"/>
  <c r="C219" i="1"/>
  <c r="C218" i="1"/>
  <c r="C217" i="1"/>
  <c r="C216" i="1"/>
  <c r="C215" i="1"/>
  <c r="C214" i="1"/>
  <c r="C213" i="1"/>
  <c r="C212" i="1"/>
  <c r="C211" i="1"/>
  <c r="C210" i="1"/>
  <c r="C209" i="1"/>
  <c r="C208" i="1"/>
  <c r="C207" i="1"/>
  <c r="C206" i="1"/>
  <c r="C205" i="1"/>
  <c r="C204" i="1"/>
  <c r="C203" i="1"/>
  <c r="C202" i="1"/>
  <c r="C201" i="1"/>
  <c r="C200" i="1"/>
  <c r="C199" i="1"/>
  <c r="C198" i="1"/>
  <c r="C197" i="1"/>
  <c r="C196" i="1"/>
  <c r="C195" i="1"/>
  <c r="C194" i="1"/>
  <c r="C193" i="1"/>
  <c r="C192" i="1"/>
  <c r="C191" i="1"/>
  <c r="C190" i="1"/>
  <c r="C189" i="1"/>
  <c r="C188" i="1"/>
  <c r="C187" i="1"/>
  <c r="C186" i="1"/>
  <c r="C185" i="1"/>
  <c r="C184" i="1"/>
  <c r="C183" i="1"/>
  <c r="C182" i="1"/>
  <c r="C181" i="1"/>
  <c r="C180" i="1"/>
  <c r="C179" i="1"/>
  <c r="C178" i="1"/>
  <c r="C177" i="1"/>
  <c r="C176" i="1"/>
  <c r="C175" i="1"/>
  <c r="C174" i="1"/>
  <c r="C173" i="1"/>
  <c r="C172" i="1"/>
  <c r="C171" i="1"/>
  <c r="C170" i="1"/>
  <c r="C169" i="1"/>
  <c r="C168" i="1"/>
  <c r="C167" i="1"/>
  <c r="C166" i="1"/>
  <c r="C165" i="1"/>
  <c r="C164" i="1"/>
  <c r="C163" i="1"/>
  <c r="C162" i="1"/>
  <c r="C161" i="1"/>
  <c r="C160" i="1"/>
  <c r="C159" i="1"/>
  <c r="C158" i="1"/>
  <c r="C157" i="1"/>
  <c r="C156" i="1"/>
  <c r="C155" i="1"/>
  <c r="C154" i="1"/>
  <c r="C153" i="1"/>
  <c r="C152" i="1"/>
  <c r="C151" i="1"/>
  <c r="C150" i="1"/>
  <c r="C149" i="1"/>
  <c r="C148" i="1"/>
  <c r="C147" i="1"/>
  <c r="C146" i="1"/>
  <c r="C145" i="1"/>
  <c r="C144" i="1"/>
  <c r="C143" i="1"/>
  <c r="C142" i="1"/>
  <c r="C141" i="1"/>
  <c r="C140" i="1"/>
  <c r="C139" i="1"/>
  <c r="C138" i="1"/>
  <c r="C137" i="1"/>
  <c r="C136" i="1"/>
  <c r="C135" i="1"/>
  <c r="C134" i="1"/>
  <c r="C133" i="1"/>
  <c r="C132" i="1"/>
  <c r="C131" i="1"/>
  <c r="C130" i="1"/>
  <c r="C129" i="1"/>
  <c r="C128" i="1"/>
  <c r="C127" i="1"/>
  <c r="C126" i="1"/>
  <c r="C125" i="1"/>
  <c r="C124" i="1"/>
  <c r="C123" i="1"/>
  <c r="C122" i="1"/>
  <c r="C121" i="1"/>
  <c r="C120" i="1"/>
  <c r="C119" i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F320" i="1" l="1"/>
  <c r="G320" i="1" s="1"/>
  <c r="F324" i="1"/>
  <c r="G324" i="1" s="1"/>
  <c r="F328" i="1"/>
  <c r="G328" i="1" s="1"/>
  <c r="F332" i="1"/>
  <c r="G332" i="1" s="1"/>
  <c r="F336" i="1"/>
  <c r="G336" i="1" s="1"/>
  <c r="F340" i="1"/>
  <c r="G340" i="1" s="1"/>
  <c r="F344" i="1"/>
  <c r="G344" i="1" s="1"/>
  <c r="F347" i="1"/>
  <c r="G347" i="1" s="1"/>
  <c r="F348" i="1"/>
  <c r="G348" i="1" s="1"/>
  <c r="F351" i="1"/>
  <c r="G351" i="1" s="1"/>
  <c r="F352" i="1"/>
  <c r="G352" i="1" s="1"/>
  <c r="F355" i="1"/>
  <c r="G355" i="1" s="1"/>
  <c r="F356" i="1"/>
  <c r="G356" i="1" s="1"/>
  <c r="F360" i="1"/>
  <c r="G360" i="1" s="1"/>
  <c r="F364" i="1"/>
  <c r="G364" i="1" s="1"/>
  <c r="F367" i="1"/>
  <c r="G367" i="1" s="1"/>
  <c r="F368" i="1"/>
  <c r="G368" i="1" s="1"/>
  <c r="F371" i="1"/>
  <c r="G371" i="1" s="1"/>
  <c r="F372" i="1"/>
  <c r="G372" i="1" s="1"/>
  <c r="F376" i="1"/>
  <c r="G376" i="1" s="1"/>
  <c r="F380" i="1"/>
  <c r="G380" i="1" s="1"/>
  <c r="F383" i="1"/>
  <c r="G383" i="1" s="1"/>
  <c r="F384" i="1"/>
  <c r="G384" i="1" s="1"/>
  <c r="F387" i="1"/>
  <c r="G387" i="1" s="1"/>
  <c r="F388" i="1"/>
  <c r="G388" i="1" s="1"/>
  <c r="F392" i="1"/>
  <c r="G392" i="1" s="1"/>
  <c r="F396" i="1"/>
  <c r="G396" i="1" s="1"/>
  <c r="F399" i="1"/>
  <c r="G399" i="1" s="1"/>
  <c r="F400" i="1"/>
  <c r="G400" i="1" s="1"/>
  <c r="F250" i="1"/>
  <c r="G250" i="1" s="1"/>
  <c r="F251" i="1"/>
  <c r="G251" i="1" s="1"/>
  <c r="F252" i="1"/>
  <c r="G252" i="1" s="1"/>
  <c r="F253" i="1"/>
  <c r="G253" i="1" s="1"/>
  <c r="F254" i="1"/>
  <c r="G254" i="1" s="1"/>
  <c r="F255" i="1"/>
  <c r="G255" i="1" s="1"/>
  <c r="F256" i="1"/>
  <c r="G256" i="1" s="1"/>
  <c r="F257" i="1"/>
  <c r="G257" i="1" s="1"/>
  <c r="F258" i="1"/>
  <c r="G258" i="1" s="1"/>
  <c r="F259" i="1"/>
  <c r="G259" i="1" s="1"/>
  <c r="F260" i="1"/>
  <c r="G260" i="1" s="1"/>
  <c r="F261" i="1"/>
  <c r="G261" i="1" s="1"/>
  <c r="F262" i="1"/>
  <c r="G262" i="1" s="1"/>
  <c r="F263" i="1"/>
  <c r="G263" i="1" s="1"/>
  <c r="F264" i="1"/>
  <c r="G264" i="1" s="1"/>
  <c r="F265" i="1"/>
  <c r="G265" i="1" s="1"/>
  <c r="F266" i="1"/>
  <c r="G266" i="1" s="1"/>
  <c r="F267" i="1"/>
  <c r="F268" i="1"/>
  <c r="G268" i="1" s="1"/>
  <c r="F269" i="1"/>
  <c r="G269" i="1" s="1"/>
  <c r="F270" i="1"/>
  <c r="G270" i="1" s="1"/>
  <c r="F271" i="1"/>
  <c r="G271" i="1" s="1"/>
  <c r="F272" i="1"/>
  <c r="G272" i="1" s="1"/>
  <c r="F273" i="1"/>
  <c r="G273" i="1" s="1"/>
  <c r="F274" i="1"/>
  <c r="G274" i="1" s="1"/>
  <c r="F275" i="1"/>
  <c r="G275" i="1" s="1"/>
  <c r="F276" i="1"/>
  <c r="G276" i="1" s="1"/>
  <c r="F277" i="1"/>
  <c r="G277" i="1" s="1"/>
  <c r="F278" i="1"/>
  <c r="G278" i="1" s="1"/>
  <c r="F279" i="1"/>
  <c r="G279" i="1" s="1"/>
  <c r="F280" i="1"/>
  <c r="G280" i="1" s="1"/>
  <c r="F281" i="1"/>
  <c r="G281" i="1" s="1"/>
  <c r="F282" i="1"/>
  <c r="G282" i="1" s="1"/>
  <c r="F283" i="1"/>
  <c r="G283" i="1" s="1"/>
  <c r="F284" i="1"/>
  <c r="G284" i="1" s="1"/>
  <c r="F285" i="1"/>
  <c r="G285" i="1" s="1"/>
  <c r="F286" i="1"/>
  <c r="G286" i="1" s="1"/>
  <c r="F287" i="1"/>
  <c r="F288" i="1"/>
  <c r="G288" i="1" s="1"/>
  <c r="F289" i="1"/>
  <c r="G289" i="1" s="1"/>
  <c r="F290" i="1"/>
  <c r="G290" i="1" s="1"/>
  <c r="F291" i="1"/>
  <c r="G291" i="1" s="1"/>
  <c r="F292" i="1"/>
  <c r="G292" i="1" s="1"/>
  <c r="F293" i="1"/>
  <c r="G293" i="1" s="1"/>
  <c r="F294" i="1"/>
  <c r="G294" i="1" s="1"/>
  <c r="F295" i="1"/>
  <c r="G295" i="1" s="1"/>
  <c r="F296" i="1"/>
  <c r="G296" i="1" s="1"/>
  <c r="F297" i="1"/>
  <c r="G297" i="1" s="1"/>
  <c r="F298" i="1"/>
  <c r="G298" i="1" s="1"/>
  <c r="F299" i="1"/>
  <c r="G299" i="1" s="1"/>
  <c r="F300" i="1"/>
  <c r="G300" i="1" s="1"/>
  <c r="F301" i="1"/>
  <c r="G301" i="1" s="1"/>
  <c r="F302" i="1"/>
  <c r="G302" i="1" s="1"/>
  <c r="F303" i="1"/>
  <c r="G303" i="1" s="1"/>
  <c r="F304" i="1"/>
  <c r="G304" i="1" s="1"/>
  <c r="F305" i="1"/>
  <c r="G305" i="1" s="1"/>
  <c r="F306" i="1"/>
  <c r="G306" i="1" s="1"/>
  <c r="F307" i="1"/>
  <c r="G307" i="1" s="1"/>
  <c r="F308" i="1"/>
  <c r="G308" i="1" s="1"/>
  <c r="F309" i="1"/>
  <c r="G309" i="1" s="1"/>
  <c r="F310" i="1"/>
  <c r="G310" i="1" s="1"/>
  <c r="F311" i="1"/>
  <c r="G311" i="1" s="1"/>
  <c r="F312" i="1"/>
  <c r="G312" i="1" s="1"/>
  <c r="F313" i="1"/>
  <c r="G313" i="1" s="1"/>
  <c r="F314" i="1"/>
  <c r="G314" i="1" s="1"/>
  <c r="F315" i="1"/>
  <c r="G315" i="1" s="1"/>
  <c r="F316" i="1"/>
  <c r="G316" i="1" s="1"/>
  <c r="F317" i="1"/>
  <c r="G317" i="1" s="1"/>
  <c r="F318" i="1"/>
  <c r="G318" i="1" s="1"/>
  <c r="F319" i="1"/>
  <c r="G319" i="1" s="1"/>
  <c r="F321" i="1"/>
  <c r="G321" i="1" s="1"/>
  <c r="F322" i="1"/>
  <c r="G322" i="1" s="1"/>
  <c r="F323" i="1"/>
  <c r="G323" i="1" s="1"/>
  <c r="F325" i="1"/>
  <c r="G325" i="1" s="1"/>
  <c r="F326" i="1"/>
  <c r="G326" i="1" s="1"/>
  <c r="F327" i="1"/>
  <c r="G327" i="1" s="1"/>
  <c r="F329" i="1"/>
  <c r="G329" i="1" s="1"/>
  <c r="F330" i="1"/>
  <c r="G330" i="1" s="1"/>
  <c r="F331" i="1"/>
  <c r="G331" i="1" s="1"/>
  <c r="F333" i="1"/>
  <c r="G333" i="1" s="1"/>
  <c r="F334" i="1"/>
  <c r="G334" i="1" s="1"/>
  <c r="F335" i="1"/>
  <c r="G335" i="1" s="1"/>
  <c r="F337" i="1"/>
  <c r="G337" i="1" s="1"/>
  <c r="F338" i="1"/>
  <c r="G338" i="1" s="1"/>
  <c r="F339" i="1"/>
  <c r="G339" i="1" s="1"/>
  <c r="F341" i="1"/>
  <c r="G341" i="1" s="1"/>
  <c r="F342" i="1"/>
  <c r="G342" i="1" s="1"/>
  <c r="F343" i="1"/>
  <c r="G343" i="1" s="1"/>
  <c r="F345" i="1"/>
  <c r="G345" i="1" s="1"/>
  <c r="F346" i="1"/>
  <c r="G346" i="1" s="1"/>
  <c r="F349" i="1"/>
  <c r="G349" i="1" s="1"/>
  <c r="F350" i="1"/>
  <c r="G350" i="1" s="1"/>
  <c r="F353" i="1"/>
  <c r="G353" i="1" s="1"/>
  <c r="F354" i="1"/>
  <c r="G354" i="1" s="1"/>
  <c r="F357" i="1"/>
  <c r="G357" i="1" s="1"/>
  <c r="F358" i="1"/>
  <c r="G358" i="1" s="1"/>
  <c r="F359" i="1"/>
  <c r="G359" i="1" s="1"/>
  <c r="F361" i="1"/>
  <c r="G361" i="1" s="1"/>
  <c r="F362" i="1"/>
  <c r="G362" i="1" s="1"/>
  <c r="F363" i="1"/>
  <c r="G363" i="1" s="1"/>
  <c r="F365" i="1"/>
  <c r="G365" i="1" s="1"/>
  <c r="F366" i="1"/>
  <c r="G366" i="1" s="1"/>
  <c r="F369" i="1"/>
  <c r="G369" i="1" s="1"/>
  <c r="F370" i="1"/>
  <c r="G370" i="1" s="1"/>
  <c r="F373" i="1"/>
  <c r="G373" i="1" s="1"/>
  <c r="F374" i="1"/>
  <c r="G374" i="1" s="1"/>
  <c r="F375" i="1"/>
  <c r="G375" i="1" s="1"/>
  <c r="F377" i="1"/>
  <c r="G377" i="1" s="1"/>
  <c r="F378" i="1"/>
  <c r="G378" i="1" s="1"/>
  <c r="F379" i="1"/>
  <c r="G379" i="1" s="1"/>
  <c r="F381" i="1"/>
  <c r="G381" i="1" s="1"/>
  <c r="F382" i="1"/>
  <c r="G382" i="1" s="1"/>
  <c r="F385" i="1"/>
  <c r="G385" i="1" s="1"/>
  <c r="F386" i="1"/>
  <c r="G386" i="1" s="1"/>
  <c r="F389" i="1"/>
  <c r="G389" i="1" s="1"/>
  <c r="F390" i="1"/>
  <c r="G390" i="1" s="1"/>
  <c r="F391" i="1"/>
  <c r="G391" i="1" s="1"/>
  <c r="F393" i="1"/>
  <c r="G393" i="1" s="1"/>
  <c r="F394" i="1"/>
  <c r="G394" i="1" s="1"/>
  <c r="F395" i="1"/>
  <c r="G395" i="1" s="1"/>
  <c r="F397" i="1"/>
  <c r="G397" i="1" s="1"/>
  <c r="F398" i="1"/>
  <c r="G398" i="1" s="1"/>
  <c r="G267" i="1"/>
  <c r="G287" i="1"/>
  <c r="F26" i="1" l="1"/>
  <c r="G26" i="1" s="1"/>
  <c r="F27" i="1"/>
  <c r="G27" i="1" s="1"/>
  <c r="F28" i="1"/>
  <c r="G28" i="1" s="1"/>
  <c r="F29" i="1"/>
  <c r="G29" i="1" s="1"/>
  <c r="F30" i="1"/>
  <c r="G30" i="1" s="1"/>
  <c r="F31" i="1"/>
  <c r="G31" i="1" s="1"/>
  <c r="F32" i="1"/>
  <c r="G32" i="1" s="1"/>
  <c r="F33" i="1"/>
  <c r="G33" i="1" s="1"/>
  <c r="F34" i="1"/>
  <c r="G34" i="1" s="1"/>
  <c r="F35" i="1"/>
  <c r="G35" i="1" s="1"/>
  <c r="F36" i="1"/>
  <c r="G36" i="1" s="1"/>
  <c r="F37" i="1"/>
  <c r="G37" i="1" s="1"/>
  <c r="F38" i="1"/>
  <c r="G38" i="1" s="1"/>
  <c r="F39" i="1"/>
  <c r="G39" i="1" s="1"/>
  <c r="F40" i="1"/>
  <c r="G40" i="1" s="1"/>
  <c r="F41" i="1"/>
  <c r="G41" i="1" s="1"/>
  <c r="F42" i="1"/>
  <c r="G42" i="1" s="1"/>
  <c r="F43" i="1"/>
  <c r="G43" i="1" s="1"/>
  <c r="F44" i="1"/>
  <c r="G44" i="1" s="1"/>
  <c r="F45" i="1"/>
  <c r="G45" i="1" s="1"/>
  <c r="F46" i="1"/>
  <c r="G46" i="1" s="1"/>
  <c r="F47" i="1"/>
  <c r="G47" i="1" s="1"/>
  <c r="F48" i="1"/>
  <c r="G48" i="1" s="1"/>
  <c r="F49" i="1"/>
  <c r="G49" i="1" s="1"/>
  <c r="F50" i="1"/>
  <c r="G50" i="1" s="1"/>
  <c r="F51" i="1"/>
  <c r="G51" i="1" s="1"/>
  <c r="F52" i="1"/>
  <c r="G52" i="1" s="1"/>
  <c r="F53" i="1"/>
  <c r="G53" i="1" s="1"/>
  <c r="F54" i="1"/>
  <c r="G54" i="1" s="1"/>
  <c r="F55" i="1"/>
  <c r="G55" i="1" s="1"/>
  <c r="F56" i="1"/>
  <c r="G56" i="1" s="1"/>
  <c r="F57" i="1"/>
  <c r="G57" i="1" s="1"/>
  <c r="F58" i="1"/>
  <c r="G58" i="1" s="1"/>
  <c r="F59" i="1"/>
  <c r="G59" i="1" s="1"/>
  <c r="F60" i="1"/>
  <c r="G60" i="1" s="1"/>
  <c r="F61" i="1"/>
  <c r="G61" i="1" s="1"/>
  <c r="F62" i="1"/>
  <c r="G62" i="1" s="1"/>
  <c r="F63" i="1"/>
  <c r="G63" i="1" s="1"/>
  <c r="F64" i="1"/>
  <c r="G64" i="1" s="1"/>
  <c r="F65" i="1"/>
  <c r="G65" i="1" s="1"/>
  <c r="F66" i="1"/>
  <c r="G66" i="1" s="1"/>
  <c r="F67" i="1"/>
  <c r="G67" i="1" s="1"/>
  <c r="F68" i="1"/>
  <c r="G68" i="1" s="1"/>
  <c r="F69" i="1"/>
  <c r="G69" i="1" s="1"/>
  <c r="F70" i="1"/>
  <c r="G70" i="1" s="1"/>
  <c r="F71" i="1"/>
  <c r="G71" i="1" s="1"/>
  <c r="F72" i="1"/>
  <c r="G72" i="1" s="1"/>
  <c r="F73" i="1"/>
  <c r="G73" i="1" s="1"/>
  <c r="F74" i="1"/>
  <c r="G74" i="1" s="1"/>
  <c r="F75" i="1"/>
  <c r="G75" i="1" s="1"/>
  <c r="F76" i="1"/>
  <c r="G76" i="1" s="1"/>
  <c r="F77" i="1"/>
  <c r="G77" i="1" s="1"/>
  <c r="F78" i="1"/>
  <c r="G78" i="1" s="1"/>
  <c r="F79" i="1"/>
  <c r="G79" i="1" s="1"/>
  <c r="F80" i="1"/>
  <c r="G80" i="1" s="1"/>
  <c r="F81" i="1"/>
  <c r="G81" i="1" s="1"/>
  <c r="F82" i="1"/>
  <c r="G82" i="1" s="1"/>
  <c r="F83" i="1"/>
  <c r="G83" i="1" s="1"/>
  <c r="F84" i="1"/>
  <c r="G84" i="1" s="1"/>
  <c r="F85" i="1"/>
  <c r="G85" i="1" s="1"/>
  <c r="F86" i="1"/>
  <c r="G86" i="1" s="1"/>
  <c r="F87" i="1"/>
  <c r="G87" i="1" s="1"/>
  <c r="F88" i="1"/>
  <c r="G88" i="1" s="1"/>
  <c r="F89" i="1"/>
  <c r="G89" i="1" s="1"/>
  <c r="F90" i="1"/>
  <c r="G90" i="1" s="1"/>
  <c r="F91" i="1"/>
  <c r="G91" i="1" s="1"/>
  <c r="F92" i="1"/>
  <c r="G92" i="1" s="1"/>
  <c r="F93" i="1"/>
  <c r="G93" i="1" s="1"/>
  <c r="F94" i="1"/>
  <c r="G94" i="1" s="1"/>
  <c r="F95" i="1"/>
  <c r="G95" i="1" s="1"/>
  <c r="F96" i="1"/>
  <c r="G96" i="1" s="1"/>
  <c r="F97" i="1"/>
  <c r="G97" i="1" s="1"/>
  <c r="F98" i="1"/>
  <c r="G98" i="1" s="1"/>
  <c r="F99" i="1"/>
  <c r="G99" i="1" s="1"/>
  <c r="F100" i="1"/>
  <c r="G100" i="1" s="1"/>
  <c r="F101" i="1"/>
  <c r="G101" i="1" s="1"/>
  <c r="F102" i="1"/>
  <c r="G102" i="1" s="1"/>
  <c r="F103" i="1"/>
  <c r="G103" i="1" s="1"/>
  <c r="F104" i="1"/>
  <c r="G104" i="1" s="1"/>
  <c r="F105" i="1"/>
  <c r="G105" i="1" s="1"/>
  <c r="F106" i="1"/>
  <c r="G106" i="1" s="1"/>
  <c r="F107" i="1"/>
  <c r="G107" i="1" s="1"/>
  <c r="F108" i="1"/>
  <c r="G108" i="1" s="1"/>
  <c r="F109" i="1"/>
  <c r="G109" i="1" s="1"/>
  <c r="F110" i="1"/>
  <c r="G110" i="1" s="1"/>
  <c r="F111" i="1"/>
  <c r="G111" i="1" s="1"/>
  <c r="F112" i="1"/>
  <c r="G112" i="1" s="1"/>
  <c r="F113" i="1"/>
  <c r="G113" i="1" s="1"/>
  <c r="F114" i="1"/>
  <c r="G114" i="1" s="1"/>
  <c r="F115" i="1"/>
  <c r="G115" i="1" s="1"/>
  <c r="F116" i="1"/>
  <c r="G116" i="1" s="1"/>
  <c r="F117" i="1"/>
  <c r="G117" i="1" s="1"/>
  <c r="F118" i="1"/>
  <c r="G118" i="1" s="1"/>
  <c r="F119" i="1"/>
  <c r="G119" i="1" s="1"/>
  <c r="F120" i="1"/>
  <c r="G120" i="1" s="1"/>
  <c r="F121" i="1"/>
  <c r="G121" i="1" s="1"/>
  <c r="F122" i="1"/>
  <c r="G122" i="1" s="1"/>
  <c r="F123" i="1"/>
  <c r="G123" i="1" s="1"/>
  <c r="F124" i="1"/>
  <c r="G124" i="1" s="1"/>
  <c r="F125" i="1"/>
  <c r="G125" i="1" s="1"/>
  <c r="F126" i="1"/>
  <c r="G126" i="1" s="1"/>
  <c r="F127" i="1"/>
  <c r="G127" i="1" s="1"/>
  <c r="F128" i="1"/>
  <c r="G128" i="1" s="1"/>
  <c r="F129" i="1"/>
  <c r="G129" i="1" s="1"/>
  <c r="F130" i="1"/>
  <c r="G130" i="1" s="1"/>
  <c r="F131" i="1"/>
  <c r="G131" i="1" s="1"/>
  <c r="F132" i="1"/>
  <c r="G132" i="1" s="1"/>
  <c r="F133" i="1"/>
  <c r="G133" i="1" s="1"/>
  <c r="F134" i="1"/>
  <c r="G134" i="1" s="1"/>
  <c r="F135" i="1"/>
  <c r="G135" i="1" s="1"/>
  <c r="F136" i="1"/>
  <c r="G136" i="1" s="1"/>
  <c r="F137" i="1"/>
  <c r="G137" i="1" s="1"/>
  <c r="F138" i="1"/>
  <c r="G138" i="1" s="1"/>
  <c r="F139" i="1"/>
  <c r="G139" i="1" s="1"/>
  <c r="F140" i="1"/>
  <c r="G140" i="1" s="1"/>
  <c r="F141" i="1"/>
  <c r="G141" i="1" s="1"/>
  <c r="F142" i="1"/>
  <c r="G142" i="1" s="1"/>
  <c r="F143" i="1"/>
  <c r="G143" i="1" s="1"/>
  <c r="F144" i="1"/>
  <c r="G144" i="1" s="1"/>
  <c r="F145" i="1"/>
  <c r="G145" i="1" s="1"/>
  <c r="F146" i="1"/>
  <c r="G146" i="1" s="1"/>
  <c r="F147" i="1"/>
  <c r="G147" i="1" s="1"/>
  <c r="F148" i="1"/>
  <c r="G148" i="1" s="1"/>
  <c r="F149" i="1"/>
  <c r="G149" i="1" s="1"/>
  <c r="F150" i="1"/>
  <c r="G150" i="1" s="1"/>
  <c r="F151" i="1"/>
  <c r="G151" i="1" s="1"/>
  <c r="F152" i="1"/>
  <c r="G152" i="1" s="1"/>
  <c r="F153" i="1"/>
  <c r="G153" i="1" s="1"/>
  <c r="F154" i="1"/>
  <c r="G154" i="1" s="1"/>
  <c r="F155" i="1"/>
  <c r="G155" i="1" s="1"/>
  <c r="F156" i="1"/>
  <c r="G156" i="1" s="1"/>
  <c r="F157" i="1"/>
  <c r="G157" i="1" s="1"/>
  <c r="F158" i="1"/>
  <c r="G158" i="1" s="1"/>
  <c r="F159" i="1"/>
  <c r="G159" i="1" s="1"/>
  <c r="F160" i="1"/>
  <c r="G160" i="1" s="1"/>
  <c r="F161" i="1"/>
  <c r="G161" i="1" s="1"/>
  <c r="F162" i="1"/>
  <c r="G162" i="1" s="1"/>
  <c r="F163" i="1"/>
  <c r="G163" i="1" s="1"/>
  <c r="F164" i="1"/>
  <c r="G164" i="1" s="1"/>
  <c r="F165" i="1"/>
  <c r="G165" i="1" s="1"/>
  <c r="F166" i="1"/>
  <c r="G166" i="1" s="1"/>
  <c r="F167" i="1"/>
  <c r="G167" i="1" s="1"/>
  <c r="F168" i="1"/>
  <c r="G168" i="1" s="1"/>
  <c r="F169" i="1"/>
  <c r="G169" i="1" s="1"/>
  <c r="F170" i="1"/>
  <c r="G170" i="1" s="1"/>
  <c r="F171" i="1"/>
  <c r="G171" i="1" s="1"/>
  <c r="F172" i="1"/>
  <c r="G172" i="1" s="1"/>
  <c r="F173" i="1"/>
  <c r="G173" i="1" s="1"/>
  <c r="F174" i="1"/>
  <c r="G174" i="1" s="1"/>
  <c r="F175" i="1"/>
  <c r="G175" i="1" s="1"/>
  <c r="F176" i="1"/>
  <c r="G176" i="1" s="1"/>
  <c r="F177" i="1"/>
  <c r="G177" i="1" s="1"/>
  <c r="F178" i="1"/>
  <c r="G178" i="1" s="1"/>
  <c r="F179" i="1"/>
  <c r="G179" i="1" s="1"/>
  <c r="F180" i="1"/>
  <c r="G180" i="1" s="1"/>
  <c r="F181" i="1"/>
  <c r="G181" i="1" s="1"/>
  <c r="F182" i="1"/>
  <c r="G182" i="1" s="1"/>
  <c r="F183" i="1"/>
  <c r="G183" i="1" s="1"/>
  <c r="F184" i="1"/>
  <c r="G184" i="1" s="1"/>
  <c r="F185" i="1"/>
  <c r="G185" i="1" s="1"/>
  <c r="F186" i="1"/>
  <c r="G186" i="1" s="1"/>
  <c r="F187" i="1"/>
  <c r="G187" i="1" s="1"/>
  <c r="F188" i="1"/>
  <c r="G188" i="1" s="1"/>
  <c r="F189" i="1"/>
  <c r="G189" i="1" s="1"/>
  <c r="F190" i="1"/>
  <c r="G190" i="1" s="1"/>
  <c r="F191" i="1"/>
  <c r="G191" i="1" s="1"/>
  <c r="F192" i="1"/>
  <c r="G192" i="1" s="1"/>
  <c r="F193" i="1"/>
  <c r="G193" i="1" s="1"/>
  <c r="F194" i="1"/>
  <c r="G194" i="1" s="1"/>
  <c r="F195" i="1"/>
  <c r="G195" i="1" s="1"/>
  <c r="F196" i="1"/>
  <c r="G196" i="1" s="1"/>
  <c r="F197" i="1"/>
  <c r="G197" i="1" s="1"/>
  <c r="F198" i="1"/>
  <c r="G198" i="1" s="1"/>
  <c r="F199" i="1"/>
  <c r="G199" i="1" s="1"/>
  <c r="F200" i="1"/>
  <c r="G200" i="1" s="1"/>
  <c r="F201" i="1"/>
  <c r="G201" i="1" s="1"/>
  <c r="F202" i="1"/>
  <c r="G202" i="1" s="1"/>
  <c r="F203" i="1"/>
  <c r="G203" i="1" s="1"/>
  <c r="F204" i="1"/>
  <c r="G204" i="1" s="1"/>
  <c r="F205" i="1"/>
  <c r="G205" i="1" s="1"/>
  <c r="F206" i="1"/>
  <c r="G206" i="1" s="1"/>
  <c r="F207" i="1"/>
  <c r="G207" i="1" s="1"/>
  <c r="F208" i="1"/>
  <c r="G208" i="1" s="1"/>
  <c r="F209" i="1"/>
  <c r="G209" i="1" s="1"/>
  <c r="F210" i="1"/>
  <c r="G210" i="1" s="1"/>
  <c r="F211" i="1"/>
  <c r="G211" i="1" s="1"/>
  <c r="F212" i="1"/>
  <c r="G212" i="1" s="1"/>
  <c r="F213" i="1"/>
  <c r="G213" i="1" s="1"/>
  <c r="F214" i="1"/>
  <c r="G214" i="1" s="1"/>
  <c r="F215" i="1"/>
  <c r="G215" i="1" s="1"/>
  <c r="F216" i="1"/>
  <c r="G216" i="1" s="1"/>
  <c r="F217" i="1"/>
  <c r="G217" i="1" s="1"/>
  <c r="F218" i="1"/>
  <c r="G218" i="1" s="1"/>
  <c r="F219" i="1"/>
  <c r="G219" i="1" s="1"/>
  <c r="F220" i="1"/>
  <c r="G220" i="1" s="1"/>
  <c r="F221" i="1"/>
  <c r="G221" i="1" s="1"/>
  <c r="F222" i="1"/>
  <c r="G222" i="1" s="1"/>
  <c r="F223" i="1"/>
  <c r="G223" i="1" s="1"/>
  <c r="F224" i="1"/>
  <c r="G224" i="1" s="1"/>
  <c r="F225" i="1"/>
  <c r="G225" i="1" s="1"/>
  <c r="F226" i="1"/>
  <c r="G226" i="1" s="1"/>
  <c r="F227" i="1"/>
  <c r="G227" i="1" s="1"/>
  <c r="F228" i="1"/>
  <c r="G228" i="1" s="1"/>
  <c r="F229" i="1"/>
  <c r="G229" i="1" s="1"/>
  <c r="F230" i="1"/>
  <c r="G230" i="1" s="1"/>
  <c r="F231" i="1"/>
  <c r="G231" i="1" s="1"/>
  <c r="F232" i="1"/>
  <c r="G232" i="1" s="1"/>
  <c r="F233" i="1"/>
  <c r="G233" i="1" s="1"/>
  <c r="F234" i="1"/>
  <c r="G234" i="1" s="1"/>
  <c r="F235" i="1"/>
  <c r="G235" i="1" s="1"/>
  <c r="F236" i="1"/>
  <c r="G236" i="1" s="1"/>
  <c r="F237" i="1"/>
  <c r="G237" i="1" s="1"/>
  <c r="F238" i="1"/>
  <c r="G238" i="1" s="1"/>
  <c r="F239" i="1"/>
  <c r="G239" i="1" s="1"/>
  <c r="F240" i="1"/>
  <c r="G240" i="1" s="1"/>
  <c r="F241" i="1"/>
  <c r="G241" i="1" s="1"/>
  <c r="F242" i="1"/>
  <c r="G242" i="1" s="1"/>
  <c r="F243" i="1"/>
  <c r="G243" i="1" s="1"/>
  <c r="F244" i="1"/>
  <c r="G244" i="1" s="1"/>
  <c r="F245" i="1"/>
  <c r="G245" i="1" s="1"/>
  <c r="F246" i="1"/>
  <c r="G246" i="1" s="1"/>
  <c r="F247" i="1"/>
  <c r="G247" i="1" s="1"/>
  <c r="F248" i="1"/>
  <c r="G248" i="1" s="1"/>
  <c r="F249" i="1"/>
  <c r="G249" i="1" s="1"/>
  <c r="F401" i="1"/>
  <c r="G401" i="1" s="1"/>
  <c r="F25" i="1" l="1"/>
  <c r="G25" i="1" s="1"/>
  <c r="G402" i="1" s="1"/>
  <c r="C21" i="1" s="1"/>
  <c r="E402" i="1" l="1"/>
  <c r="F402" i="1" l="1"/>
</calcChain>
</file>

<file path=xl/sharedStrings.xml><?xml version="1.0" encoding="utf-8"?>
<sst xmlns="http://schemas.openxmlformats.org/spreadsheetml/2006/main" count="1568" uniqueCount="786">
  <si>
    <t>N° AMM</t>
  </si>
  <si>
    <t>Chiffre d'affaire HT</t>
  </si>
  <si>
    <t>Taux de la taxe</t>
  </si>
  <si>
    <t xml:space="preserve">Montant de la Taxe </t>
  </si>
  <si>
    <t>Nos références :</t>
  </si>
  <si>
    <t>Dénomination :</t>
  </si>
  <si>
    <t>Adresse :</t>
  </si>
  <si>
    <t>CP :</t>
  </si>
  <si>
    <t>Ville :</t>
  </si>
  <si>
    <t>Nom du contact :</t>
  </si>
  <si>
    <t xml:space="preserve">Téléphone du contact : </t>
  </si>
  <si>
    <t>E-mail du contact :</t>
  </si>
  <si>
    <t xml:space="preserve">Montant de la taxe : </t>
  </si>
  <si>
    <t xml:space="preserve">Période de la taxe: </t>
  </si>
  <si>
    <r>
      <t>Pour nous contacter</t>
    </r>
    <r>
      <rPr>
        <b/>
        <i/>
        <sz val="13"/>
        <color theme="1"/>
        <rFont val="Calibri"/>
        <family val="2"/>
        <scheme val="minor"/>
      </rPr>
      <t xml:space="preserve"> : Service recouvrement</t>
    </r>
  </si>
  <si>
    <r>
      <rPr>
        <u/>
        <sz val="13"/>
        <color theme="1"/>
        <rFont val="Calibri"/>
        <family val="2"/>
        <scheme val="minor"/>
      </rPr>
      <t>N° TVA</t>
    </r>
    <r>
      <rPr>
        <sz val="13"/>
        <color theme="1"/>
        <rFont val="Calibri"/>
        <family val="2"/>
        <scheme val="minor"/>
      </rPr>
      <t xml:space="preserve"> : FR54 130012024</t>
    </r>
  </si>
  <si>
    <r>
      <rPr>
        <u/>
        <sz val="13"/>
        <color theme="1"/>
        <rFont val="Calibri"/>
        <family val="2"/>
        <scheme val="minor"/>
      </rPr>
      <t>IBAN</t>
    </r>
    <r>
      <rPr>
        <sz val="13"/>
        <color theme="1"/>
        <rFont val="Calibri"/>
        <family val="2"/>
        <scheme val="minor"/>
      </rPr>
      <t xml:space="preserve"> : FR76 1007 1940 0000 0010 0043 619</t>
    </r>
  </si>
  <si>
    <r>
      <rPr>
        <u/>
        <sz val="13"/>
        <color theme="1"/>
        <rFont val="Calibri"/>
        <family val="2"/>
        <scheme val="minor"/>
      </rPr>
      <t>BIC</t>
    </r>
    <r>
      <rPr>
        <sz val="13"/>
        <color theme="1"/>
        <rFont val="Calibri"/>
        <family val="2"/>
        <scheme val="minor"/>
      </rPr>
      <t xml:space="preserve"> : TRPUFRP1</t>
    </r>
  </si>
  <si>
    <t>Volume des ventes</t>
  </si>
  <si>
    <t>Nature</t>
  </si>
  <si>
    <t>biocontrôle</t>
  </si>
  <si>
    <t>Autre</t>
  </si>
  <si>
    <t>Biocontrôle</t>
  </si>
  <si>
    <t>2010441 ACAKILL Substances naturelles huile de vaseline</t>
  </si>
  <si>
    <t>9200024 ACTIPRON PLUS Substances naturelles Huile de pétrole</t>
  </si>
  <si>
    <t>6200445 AESOUFRE VENTILE Substances naturelles Soufre trituré</t>
  </si>
  <si>
    <t>2060125 AGROGUARD-Z micro-organismes virus ZYMV-WK</t>
  </si>
  <si>
    <t>9600022 ALPHASIS EV substances naturelles huile de vaseline</t>
  </si>
  <si>
    <t>9900378 AMODE DF substances naturelles soufre micronisé</t>
  </si>
  <si>
    <t>2050038 Substances naturelles huile minérale paraffinique</t>
  </si>
  <si>
    <t>2140106 substances naturelles huile minérale paraffinique</t>
  </si>
  <si>
    <t>9000597 ANTI-OIDIUM MFR Substances naturelles soufre micronisé</t>
  </si>
  <si>
    <t>2110059 APC-09CD Substances naturelles bicarbonate de potassium</t>
  </si>
  <si>
    <t>2110196 APC-10CD Substances naturelles bicarbonate de potassium</t>
  </si>
  <si>
    <t>2100207 AQ 10 micro-organismes Ampelomyces quisqualis</t>
  </si>
  <si>
    <t>2120173 ARGI JARDIN Substances naturelles kaolin</t>
  </si>
  <si>
    <t>2120158 ARGI NATURE Substances naturelles kaolin</t>
  </si>
  <si>
    <t>2120158 ARGICAL PRO Substances naturelles kaolin</t>
  </si>
  <si>
    <t>2110059 ARMICARB Substances naturelles Bicarbonate de potassium</t>
  </si>
  <si>
    <t>2110196 ARMICARB JARDIN Substances naturelles Bicarbonate de potassium</t>
  </si>
  <si>
    <t>2000467 ATENAE DF Substances naturelles soufre micronisé</t>
  </si>
  <si>
    <t>2090103 AZUPEC WG Substances naturelles soufre</t>
  </si>
  <si>
    <t>2100030 BABOXX Substances naturelles Phosphate ferrique</t>
  </si>
  <si>
    <t>2010513 BACIVERS DF micro-organismes Bacillus thuringiensis var. kurstaki ABTS-351</t>
  </si>
  <si>
    <t>2010513 BACTURA DF micro-organismes Bacillus thuringiensis var. kurstaki ABTS-351</t>
  </si>
  <si>
    <t>6800093 BADISOUFRE M Substances naturelles soufre micronisé</t>
  </si>
  <si>
    <t>2100038 BAIKAL WP Substances naturelles kaolin</t>
  </si>
  <si>
    <t>2140160 BALLAD micro-organismes Bacillus pumilus souche QST 2808</t>
  </si>
  <si>
    <t>2140255 BELOUKHA Substances naturelles Acide pélargonique</t>
  </si>
  <si>
    <t>7400619 BERELEX Substances naturelles acide gibberellique</t>
  </si>
  <si>
    <t>2140001 BERELEX 40SG Substances naturelles acide gibberellique</t>
  </si>
  <si>
    <t>2000211 BIO MACC DG Substances naturelles soufre micronisé</t>
  </si>
  <si>
    <t>2010513 BIOBIT DF micro-organismes Bacillus thuringiensis var. kurstaki ABTS-351</t>
  </si>
  <si>
    <t>2110079 BLOSSOM PROTECT micro-organismes</t>
  </si>
  <si>
    <t>2120082 BOTECTOR micro-organismes</t>
  </si>
  <si>
    <t>8700571 BOUILLIE NANTAISE Substances naturelles soufre</t>
  </si>
  <si>
    <t>7600426 BUMINAL Substances naturelles Hydrolysat de proteines</t>
  </si>
  <si>
    <t>2140187 CAPEX micro-organismes adoxophyes orana granulovirus</t>
  </si>
  <si>
    <t>2130046 CARPOF Phéromones E, e-8, 10-dodecadiene-1-ol</t>
  </si>
  <si>
    <t>9800076 CARPOVIRUSINE 2000 micro-organismes Virus de la granulose (CpGV)</t>
  </si>
  <si>
    <t>2120120 CARPOVIRUSINE EVO 2 micro-organismes Cydia pomonella granulovirus</t>
  </si>
  <si>
    <t>9800096 CATANE substances naturelles huile minérale paraffinique</t>
  </si>
  <si>
    <t>2080056 CERALL micro-organismes Pseudomonas chlororaphis souche MA 342</t>
  </si>
  <si>
    <t>2110195 CERTASOL substances naturelles farine de sang</t>
  </si>
  <si>
    <t>2100036 CHECKMATE CM-XL Phéromones E, e-8, 10-dodecadiene-1-ol</t>
  </si>
  <si>
    <t>2130272 CIDETRAK-CM Phéromones Codlemone</t>
  </si>
  <si>
    <t>2130273 CIDETRAK-EGVM Phéromones E7, z9-dodecadienylacetate</t>
  </si>
  <si>
    <t>2140143 CIDETRAK-OFM Phéromones</t>
  </si>
  <si>
    <t>2140036 CINERKIL micro-organismes</t>
  </si>
  <si>
    <t>9200235 CITROLE substances naturelles huile minérale paraffinique</t>
  </si>
  <si>
    <t>9700449 CITROTHIOL DG Substances naturelles soufre micronisé</t>
  </si>
  <si>
    <t>9800245 COLLOMIC SP Substances naturelles soufre micronisé</t>
  </si>
  <si>
    <t>9700451 COLLOMIC SP Substances naturelles soufre micronisé</t>
  </si>
  <si>
    <t>9400501 COLPENN Substances naturelles soufre</t>
  </si>
  <si>
    <t>9700448 COLPENN DG Substances naturelles soufre micronisé</t>
  </si>
  <si>
    <t>8700676 CONFUSALINE Phéromones</t>
  </si>
  <si>
    <t>2100130 CONFUSE Phéromones</t>
  </si>
  <si>
    <t>2130052 CONFUZ 2 3G Phéromones E7, Z9-dodecadienylacétate</t>
  </si>
  <si>
    <t>9900189 CONTANS WG micro-organismes Coniothyrium minitans</t>
  </si>
  <si>
    <t>2130277 COSAVET DF substances naturelles soufre</t>
  </si>
  <si>
    <t>7700725 COSMOSEN Substances naturelles soufre micronisé, soufre</t>
  </si>
  <si>
    <t>9600250 COVER DF substances naturelles soufre micronisé</t>
  </si>
  <si>
    <t>2140084 CURATIO substances naturelles Polysulfure de calcium</t>
  </si>
  <si>
    <t>2130115 DECIS TRAP</t>
  </si>
  <si>
    <t>9200482 DELFIN micro-organismes Bacillus thuringiensis sp. kurstaki SA-11</t>
  </si>
  <si>
    <t>2030175 DELFIN JARDIN micro-organismes Bacillus thuringiensis sp. kurstaki SA-11</t>
  </si>
  <si>
    <t>2110056 DEVATOL Substances naturelles Acide pelargonique</t>
  </si>
  <si>
    <t>2010513 DIPEL DF micro-organismes Bacillus thuringiensis var. kurstaki ABTS-351</t>
  </si>
  <si>
    <t>2100242 ECODIAN CP Phéromones Codlemone</t>
  </si>
  <si>
    <t>9800030 ECOPOM Phéromones Codlemone</t>
  </si>
  <si>
    <t>2000550 EQUIVO+ Substances naturelles Gibberellines (A4 + A7)</t>
  </si>
  <si>
    <t>2080004 ESQUIVE WP micro-organismes trichoderma atroviride I-1237</t>
  </si>
  <si>
    <t>9300504 EUPHYTANE GOLD Substances naturelles Huile de vaseline</t>
  </si>
  <si>
    <t>2110074 EXOSEX CM Phéromones Codlemone</t>
  </si>
  <si>
    <t>6600322 FCH 60 I Substances naturelles Composition complexe</t>
  </si>
  <si>
    <t>8000374 FCH 675 Substances naturelles huile de pin, résines</t>
  </si>
  <si>
    <t>6600323 FEGOL Substances naturelles Poudre de corne, composition complexe</t>
  </si>
  <si>
    <t>2020003 FERRAMOL Substances naturelles Phosphate ferrique</t>
  </si>
  <si>
    <t>2060042 FERSEX CHS C TM Phéromones</t>
  </si>
  <si>
    <t>2110056 FINALSAN Substances naturelles Acide pélargonique</t>
  </si>
  <si>
    <t>2110033 FINALSAN AF Substances naturelles Acide pélargonique</t>
  </si>
  <si>
    <t>8500470 FINAVESTAN EMA Substances naturelles Huile de vaseline</t>
  </si>
  <si>
    <t>2120069 FLOCTER micro-organismes Bacillus firmus I-1582</t>
  </si>
  <si>
    <t>5100219 FLUID ANCRE 2 Substances naturelles soufre sublimé</t>
  </si>
  <si>
    <t>5100219 FLUIDOSOUFRE Substances naturelles soufre sublimé</t>
  </si>
  <si>
    <t>8900137 FORAY 48 B micro-organismes Bacillus thuringiensis var. kurstaki ABTS-351</t>
  </si>
  <si>
    <t>2120173 FRUCTIFIA Substances naturelles kaolin</t>
  </si>
  <si>
    <t>9300055 GAMMASOUFRE Substances naturelles soufre micronisé</t>
  </si>
  <si>
    <t>2030461 GIBB 3 Substances naturelles acide gibberellique</t>
  </si>
  <si>
    <t>2030259 GIBB PLUS Substances naturelles Gibberellines (A4 + A7)</t>
  </si>
  <si>
    <t>2100196 GIBB PLUS 10 SL Substances naturelles Gibberellines (A4 + A7)</t>
  </si>
  <si>
    <t>2000536 GINKO Phéromones</t>
  </si>
  <si>
    <t>2110079 GINKO DUO Phéromones</t>
  </si>
  <si>
    <t>7400657 GOLCLAIR Substances naturelles soufre micronisé</t>
  </si>
  <si>
    <t>2140094 HELICOVEX micro-organismes</t>
  </si>
  <si>
    <t>9000222 HELIOSOUFRE S Substances naturelles soufre</t>
  </si>
  <si>
    <t>2140166 HERBICLEAN ALLEES Substances naturelles acide caprylique + acide caprique</t>
  </si>
  <si>
    <t>2140167 HERBICLEAN JARDIN Substances naturelles acide caprylique + acide caprique</t>
  </si>
  <si>
    <t>2140121 HERBISTOP Substances naturelles Acide pélargonique</t>
  </si>
  <si>
    <t>9600320 HIVERSAIN Substances naturelles huile de vaseline</t>
  </si>
  <si>
    <t>9400039 substances naturelles huile de colza</t>
  </si>
  <si>
    <t>2120124 IMAGO Phéromones</t>
  </si>
  <si>
    <t>9800396 INSECTES D'HIVER Substances naturelles huile minérale paraffinique</t>
  </si>
  <si>
    <t>2010327 INSECTOBIOL 2 X micro-organismes Bacillus thuringiensis var. kurstaki ABTS-351</t>
  </si>
  <si>
    <t>2000105 INSECTOBIOL J micro-organismes Bacillus thuringiensis var. kurstaki ABTS-351</t>
  </si>
  <si>
    <t>2020021 IODUS 2 CEREALES Substances naturelles laminarine</t>
  </si>
  <si>
    <t>2080019 Substances naturelles laminarine</t>
  </si>
  <si>
    <t>2100241 ISOMATE – OFM Phéromones</t>
  </si>
  <si>
    <t>9900123 ISOMATE C Phéromones E, e-8, 10-dodecadiene-1-ol</t>
  </si>
  <si>
    <t>2040120 ISOMATE C PLUS Phéromones E, e-8, 10-dodecadiene-1-ol</t>
  </si>
  <si>
    <t>2040121 ISOMATE C TT Phéromones</t>
  </si>
  <si>
    <t>2120033 ISOMATE JARDIN Phéromones E, e-8, 10-dodecadiene-1-ol</t>
  </si>
  <si>
    <t>2120105 ISOMATE OFM ROSSO Phéromones</t>
  </si>
  <si>
    <t>2120130 ISOMATE-OFM TT Phéromones</t>
  </si>
  <si>
    <t>2130109 ISONET 1+2 Phéromones</t>
  </si>
  <si>
    <t>2130108 ISONET 2 Phéromones E7, z9-dodecadienylacetate</t>
  </si>
  <si>
    <t>2130064 ISONET DUO Phéromones</t>
  </si>
  <si>
    <t>2140043 ISONET L Phéromones E7, Z9-dodecadienylacétate</t>
  </si>
  <si>
    <t>2140044 ISONET L PLUS Phéromones</t>
  </si>
  <si>
    <t>2120030 ISONET LE Phéromones</t>
  </si>
  <si>
    <t>2140254 KATOUN Substances naturelles Acide pélargonique</t>
  </si>
  <si>
    <t>2140027 K-BLOC Substances naturelles bicarbonate de potassium</t>
  </si>
  <si>
    <t>7600471 KOLTHIOR Substances naturelles soufre micronisé</t>
  </si>
  <si>
    <t>9900245 KUMULAN Substances naturelles soufre micronisé</t>
  </si>
  <si>
    <t>9200214 KUMULUS DF Substances naturelles soufre micronisé</t>
  </si>
  <si>
    <t>2010410 KUMULUS JARDIN Substances naturelles soufre micronisé</t>
  </si>
  <si>
    <t>2100236 KUMUZORLA Substances naturelles soufre micronisé</t>
  </si>
  <si>
    <t>9800455 LABELIS Substances naturelles soufre</t>
  </si>
  <si>
    <t>2030184 LABELIS EV Substances naturelles soufre micronisé</t>
  </si>
  <si>
    <t>9700519 L'AVY Substances naturelles Huile de vaseline</t>
  </si>
  <si>
    <t>2140252 LIM'AGRO Substances naturelles Phosphate ferrique</t>
  </si>
  <si>
    <t>2130175 MADEX PRO micro-organismes Cydia pomonella granulovirus</t>
  </si>
  <si>
    <t>2140238 MADEX TWIN micro-organismes Cydia pomonella granulovirus</t>
  </si>
  <si>
    <t>2140091 MAGNET MED Deltamethrine</t>
  </si>
  <si>
    <t>2010101 Substances naturelles soufre</t>
  </si>
  <si>
    <t>2110055 MET 52 Granulé micro-organismes Metarhizium anisopliae</t>
  </si>
  <si>
    <t>9600141 MICROSOFRAL SC Substances naturelles soufre micronisé</t>
  </si>
  <si>
    <t>6000233 Substances naturelles soufre micronisé</t>
  </si>
  <si>
    <t>5000014 MICROTHIOL Substances naturelles soufre micronisé</t>
  </si>
  <si>
    <t>2000018 Substances naturelles soufre micronisé</t>
  </si>
  <si>
    <t>9800245 Substances naturelles soufre micronisé</t>
  </si>
  <si>
    <t>9500341 Substances naturelles soufre</t>
  </si>
  <si>
    <t>2140208 MYCOSTOP micro-organismes Streptomyces K61</t>
  </si>
  <si>
    <t>2040354 MYCOTAL micro-organismes Verticillium lecanii</t>
  </si>
  <si>
    <t>2110150 NATUREN ERADIBUG Substances naturelles huile de colza</t>
  </si>
  <si>
    <t>2110149 NATUREN ERADIGUN Substances naturelles huile de colza</t>
  </si>
  <si>
    <t>9700038 NATUREN EV Substances naturelles huile de colza</t>
  </si>
  <si>
    <t>2130153 NATUREN EXPRESS Substances naturelles acide acétique</t>
  </si>
  <si>
    <t>9800524 NATUREN J Substances naturelles huile de colza</t>
  </si>
  <si>
    <t>2020003 NEU 1165 M Substances naturelles Phosphate ferrique</t>
  </si>
  <si>
    <t>2110031 NEUDORFF 1181 M Substances naturelles Phosphate ferrique</t>
  </si>
  <si>
    <t>2080108 NEXY micro-organismes candida oleophila souche O</t>
  </si>
  <si>
    <t>9700355 NOVAGIB Substances naturelles Gibberellines (A4 + A7)</t>
  </si>
  <si>
    <t>9800280 NOVODOR FC micro-organismes Bacillus thuringiensis var. tenebrionis</t>
  </si>
  <si>
    <t>2000018 OIDASE 80 Substances naturelles soufre micronisé</t>
  </si>
  <si>
    <t>9900390 OLIBLAN Substances naturelles huile de vaseline</t>
  </si>
  <si>
    <t>9300093 OSTRINIL micro-organismes Spores de Beauveria bassiana 147</t>
  </si>
  <si>
    <t>9800245 OTENTIC Substances naturelles soufre micronisé</t>
  </si>
  <si>
    <t>9300504 OVIPHYT Substances naturelles huile de vaseline</t>
  </si>
  <si>
    <t>2080010 OVIPRON PLUS Substances naturelles huile minérale paraffinique</t>
  </si>
  <si>
    <t>9400496 OVISPRAY Substances naturelles huile minérale paraffinique</t>
  </si>
  <si>
    <t>2070108 PEL101GV Substances naturelles Heptamaloxyloglucan</t>
  </si>
  <si>
    <t>9200417 PENN'S Substances naturelles soufre micronisé</t>
  </si>
  <si>
    <t>9000452 PENNSOUFRE Substances naturelles soufre micronisé</t>
  </si>
  <si>
    <t>9000450 PENNTHIOL Substances naturelles soufre micronisé</t>
  </si>
  <si>
    <t>7900468 PHEROPRAX Phéromones agrégation Methyl butenol, 5-6 verbenol</t>
  </si>
  <si>
    <t>2120017 POMMUS Phéromones</t>
  </si>
  <si>
    <t>2040336 PONROUCH Substances naturelles Soufre trituré</t>
  </si>
  <si>
    <t>2010206 PREFERAL micro-organismes</t>
  </si>
  <si>
    <t>2120177 PRESTOP micro-organismes Gliocladium catenulatum souche J 1446</t>
  </si>
  <si>
    <t>9000737 PROGIBB Substances naturelles acide gibberellique</t>
  </si>
  <si>
    <t>2090102 QUALISOUFRE Substances naturelles soufre</t>
  </si>
  <si>
    <t>9400459 Phéromones</t>
  </si>
  <si>
    <t>9400458 Phéromones</t>
  </si>
  <si>
    <t>2140215 RAK 1 +2 MIX Phéromones</t>
  </si>
  <si>
    <t>9400462 RAK 1 COCHYLIS Phéromones Z9-dodecenylacétate</t>
  </si>
  <si>
    <t>9400460 Phéromones E7, Z9-dodecadienylacétate</t>
  </si>
  <si>
    <t>2140146 RAK 3 SUPER Phéromones E8, E10-dodecadien-1-ol + tetradecyl acetate</t>
  </si>
  <si>
    <t>8900685 RAK 5 Phéromones</t>
  </si>
  <si>
    <t>2000551 REGU-GIBB+ Substances naturelles Gibberellines (A4 + A7)</t>
  </si>
  <si>
    <t>8300451 REGULEX Substances naturelles Gibberellines (A4 + A7)</t>
  </si>
  <si>
    <t>2110120 Substances naturelles Poivre</t>
  </si>
  <si>
    <t>2130009 Substances naturelles Poivre</t>
  </si>
  <si>
    <t>9600242 Substances naturelles huile minérale paraffinique</t>
  </si>
  <si>
    <t>2120176 ROTSTOP micro-organismes Phlebiopsis gigantea</t>
  </si>
  <si>
    <t>9000143 Substances naturelles Composition complexe</t>
  </si>
  <si>
    <t>2010513 SCUTELLO DF micro-organismes Bacillus thuringiensis var. kurstaki ABTS-351</t>
  </si>
  <si>
    <t>2030055 SEPPIC JARDIN Substances naturelles huiles blanches de pétrole</t>
  </si>
  <si>
    <t>2050001 micro-organismes Bacillus subtilis QST 713</t>
  </si>
  <si>
    <t>2110040 SERENADE JARDINS micro-organismes Bacillus subtilis QST 713</t>
  </si>
  <si>
    <t>2100162 SERENADE MAX micro-organismes Bacillus subtilis QST 713</t>
  </si>
  <si>
    <t>2100030 SLUXX HP/SLUXX Substances naturelles Phosphate ferrique</t>
  </si>
  <si>
    <t>2120134 SMARTBAYT Substances naturelles Phosphate ferrique</t>
  </si>
  <si>
    <t>9200352 SODIEX Substances naturelles soufre micronisé</t>
  </si>
  <si>
    <t>9200360 SOFRAL Substances naturelles soufre micronisé</t>
  </si>
  <si>
    <t>9700539 SOFRAL SPECIAL Substances naturelles soufre micronisé</t>
  </si>
  <si>
    <t>9100533 SOFRIL GD Substances naturelles soufre micronisé</t>
  </si>
  <si>
    <t>9800245 SOFRIL GD Substances naturelles soufre micronisé</t>
  </si>
  <si>
    <t>2100038 SOKALCIARBO WP Substances naturelles Kaolin</t>
  </si>
  <si>
    <t>2030466 SOFLUID Substances naturelles soufre trituré ventilé</t>
  </si>
  <si>
    <t>2140134 SOFLUID DP Substances naturelles</t>
  </si>
  <si>
    <t>7800481 SOLFO LI Substances naturelles soufre micronisé</t>
  </si>
  <si>
    <t>9600073 SOLFOMEL Substances naturelles soufre micronisé</t>
  </si>
  <si>
    <t>9800221 SOUFRE BASF HJ Substances naturelles soufre micronisé</t>
  </si>
  <si>
    <t>9700440 SOUFREBE DG Substances naturelles soufre micronisé</t>
  </si>
  <si>
    <t>9800245 SOUFREBE DG Substances naturelles soufre micronisé</t>
  </si>
  <si>
    <t>2060192 SOUFROR Substances naturelles Soufre</t>
  </si>
  <si>
    <t>9800401 SPASIS Substances naturelles huile de vaseline</t>
  </si>
  <si>
    <t>2010643 STEFAGIB Substances naturelles Gibberellines (A4 + A7)</t>
  </si>
  <si>
    <t>2050030 STIFENIA Substances naturelles FEN 560 (Fenu grec)</t>
  </si>
  <si>
    <t>2110009 STOP GIBIER PLUS Substances naturelles Huile de poisson</t>
  </si>
  <si>
    <t>9500235 STOP GIBIER TN Substances naturelles Huile minérale paraffinique, Huiles de poisson</t>
  </si>
  <si>
    <t>2120042 STOP SANGLIER PLUS Substances naturelles Poivre</t>
  </si>
  <si>
    <t>9800402 STORMING Substances naturelles huile de vaseline</t>
  </si>
  <si>
    <t>9600335 SULFASIS Substances naturelles soufre</t>
  </si>
  <si>
    <t>9600248 SULFOJET DF Substances naturelles soufre micronisé</t>
  </si>
  <si>
    <t>9700455 SULFOL LS Substances naturelles soufre micronisé</t>
  </si>
  <si>
    <t>9800245 SULFOL LS Substances naturelles soufre micronisé</t>
  </si>
  <si>
    <t>9700454 SULFORIX LS Substances naturelles soufre micronisé</t>
  </si>
  <si>
    <t>9500480 SULFOSTAR Substances naturelles soufre micronisé</t>
  </si>
  <si>
    <t>2090103 SULPEC Substances naturelles soufre</t>
  </si>
  <si>
    <t>2060034 Substances naturelles Kaolin</t>
  </si>
  <si>
    <t>9800324 TENDER DF Substances naturelles soufre micronisé</t>
  </si>
  <si>
    <t>9500147 THIOVIT JARDIN Substances naturelles soufre micronisé</t>
  </si>
  <si>
    <t>2000018 THIOVIT PRO Substances naturelles soufre micronisé</t>
  </si>
  <si>
    <t>8800469 Substances naturelles huile minérale paraffinique</t>
  </si>
  <si>
    <t>2090168 TRIAGRO GR micro-organismes Trichoderma harzianum (spores)</t>
  </si>
  <si>
    <t>2090169 TRIAGRO WG micro-organismes Trichoderma harzianum (spores)</t>
  </si>
  <si>
    <t>2090169 TRIANUM G micro-organismes Trichoderma harzianum (spores)</t>
  </si>
  <si>
    <t>2090168 TRIANUM P micro-organismes Trichoderma harzianum (spores)</t>
  </si>
  <si>
    <t>2120057 TRICO Substances naturelles graisse de mouton</t>
  </si>
  <si>
    <t>2000468 TRILOG Substances naturelles soufre micronisé</t>
  </si>
  <si>
    <t>2020021 Substances naturelles laminarine</t>
  </si>
  <si>
    <t>9700519 VAZYL-Y Substances naturelles huile de vaseline</t>
  </si>
  <si>
    <t>7600310 Substances naturelles Souffre trituré</t>
  </si>
  <si>
    <t>7100322 VENTIFLUID Substances naturelles soufre</t>
  </si>
  <si>
    <t>2130112 VIO-TRAP piège Hydrolysat de proteines + deltamethrine</t>
  </si>
  <si>
    <t>9700114 VISUL GD 80 Substances naturelles soufre micronisé</t>
  </si>
  <si>
    <t>2040336 VITISOUFRE Substances naturelles Soufre trituré</t>
  </si>
  <si>
    <t>2030175 WASCO JARDIN micro-organismes Bacillus thuringiensis sp. kurstaki SA-11</t>
  </si>
  <si>
    <t>9200482 WASCO WG micro-organismes Bacillus thuringiensis sp. kurstaki SA-11</t>
  </si>
  <si>
    <t>8700752 WOBRA Substances naturelles Sable quartzeux</t>
  </si>
  <si>
    <t>2130089 XEDAVIR micro-organismes Trichorderma asperellum TV1</t>
  </si>
  <si>
    <t>2020241 XEN TARI micro-organismes Bacillus thuringiensis subsp. Aizawai</t>
  </si>
  <si>
    <t>7600310 OÏDIOL POUDRAGE Substances naturelles soufre trituré</t>
  </si>
  <si>
    <t>liste globale</t>
  </si>
  <si>
    <t>IODUS 2 CULTURES SPECIALISEES</t>
  </si>
  <si>
    <t>MALADIES DES ROSIERS CPJ</t>
  </si>
  <si>
    <t>MICROSOUFREOR SPECIAL</t>
  </si>
  <si>
    <t>MICROTHIOL SPECIAL DG</t>
  </si>
  <si>
    <t>MICROTHIOL SPECIAL DISPERSS</t>
  </si>
  <si>
    <t>RAK 2 EUDEMIS 3 GENERATIONS</t>
  </si>
  <si>
    <t>REPULSIF LAPINS LIQUIDE JARDIN</t>
  </si>
  <si>
    <t>THIOVIT GOLD MICROBILLES</t>
  </si>
  <si>
    <t>THIOVIT JET MICROBILLES</t>
  </si>
  <si>
    <t>NOM COMMERCIAL</t>
  </si>
  <si>
    <t>SUBSTANCES ACTIVES</t>
  </si>
  <si>
    <t>taxe à régler</t>
  </si>
  <si>
    <t>Nom Commercial</t>
  </si>
  <si>
    <t>Nature (Biocontrôle ou autre)</t>
  </si>
  <si>
    <r>
      <rPr>
        <u/>
        <sz val="13"/>
        <color theme="1"/>
        <rFont val="Calibri"/>
        <family val="2"/>
        <scheme val="minor"/>
      </rPr>
      <t>N° SIRET</t>
    </r>
    <r>
      <rPr>
        <sz val="13"/>
        <color theme="1"/>
        <rFont val="Calibri"/>
        <family val="2"/>
        <scheme val="minor"/>
      </rPr>
      <t xml:space="preserve"> : 130 012 024 00183</t>
    </r>
  </si>
  <si>
    <t>E-mail : agencecomptable@anses.fr</t>
  </si>
  <si>
    <t>N° TVA intracommunautaire :</t>
  </si>
  <si>
    <r>
      <rPr>
        <b/>
        <u/>
        <sz val="14"/>
        <color theme="1"/>
        <rFont val="Calibri"/>
        <family val="2"/>
        <scheme val="minor"/>
      </rPr>
      <t>Adresse</t>
    </r>
    <r>
      <rPr>
        <b/>
        <sz val="14"/>
        <color theme="1"/>
        <rFont val="Calibri"/>
        <family val="2"/>
        <scheme val="minor"/>
      </rPr>
      <t xml:space="preserve"> :  ANSES Direction des finances
                   14 rue Pierre et Marie Curie
                   94701 Maisons-Alfort cedex</t>
    </r>
  </si>
  <si>
    <t>KOLTHIOR</t>
  </si>
  <si>
    <t>THIOVIT PRO</t>
  </si>
  <si>
    <t>ATENEA DF</t>
  </si>
  <si>
    <t>TRILOG</t>
  </si>
  <si>
    <t>GINKO</t>
  </si>
  <si>
    <t>PREFERAL</t>
  </si>
  <si>
    <t>KUMULUS JARDIN</t>
  </si>
  <si>
    <t>BACIVERS DF</t>
  </si>
  <si>
    <t>BACTURA DF</t>
  </si>
  <si>
    <t>BIOBIT DF</t>
  </si>
  <si>
    <t>DIPEL DF</t>
  </si>
  <si>
    <t>SCUTELLO DF</t>
  </si>
  <si>
    <t>IODUS 2 CEREALES</t>
  </si>
  <si>
    <t>LABELIS EV</t>
  </si>
  <si>
    <t>SOFLUID</t>
  </si>
  <si>
    <t>ISOMATE C PLUS</t>
  </si>
  <si>
    <t>ISOMATE C TT</t>
  </si>
  <si>
    <t>PONROUCH</t>
  </si>
  <si>
    <t>VITISOUFRE</t>
  </si>
  <si>
    <t>MYCOTAL</t>
  </si>
  <si>
    <t>STIFENIA</t>
  </si>
  <si>
    <t>FERSEX CHS C TM</t>
  </si>
  <si>
    <t>AGROGUARD-Z</t>
  </si>
  <si>
    <t>SOUFROR</t>
  </si>
  <si>
    <t>PEL101GV</t>
  </si>
  <si>
    <t>Heptamaloxyloglucan</t>
  </si>
  <si>
    <t>ESQUIVE WP</t>
  </si>
  <si>
    <t>CERALL</t>
  </si>
  <si>
    <t>QUALISOUFRE</t>
  </si>
  <si>
    <t>SULPEC</t>
  </si>
  <si>
    <t>AZUPEC WG</t>
  </si>
  <si>
    <t>GRAIN D'OR</t>
  </si>
  <si>
    <t>OROFLUID</t>
  </si>
  <si>
    <t>TRIAGRO GR</t>
  </si>
  <si>
    <t>TRIAGRO WG</t>
  </si>
  <si>
    <t>INSECTICIDE SPRUZIT AF</t>
  </si>
  <si>
    <t>CHECKMATE CM-XL</t>
  </si>
  <si>
    <t>BAIKAL WP</t>
  </si>
  <si>
    <t>SOKALCIARBO WP</t>
  </si>
  <si>
    <t>CONFUSE</t>
  </si>
  <si>
    <t>AQ 10</t>
  </si>
  <si>
    <t>Ampelomyces quisqualis</t>
  </si>
  <si>
    <t>KUMUZORLA</t>
  </si>
  <si>
    <t>ECODIAN CP</t>
  </si>
  <si>
    <t>STOP GIBIER PLUS</t>
  </si>
  <si>
    <t>Huile de poisson</t>
  </si>
  <si>
    <t>SERENADE JARDINS</t>
  </si>
  <si>
    <t>APC-09CD</t>
  </si>
  <si>
    <t>ARMICARB</t>
  </si>
  <si>
    <t>EXOSEX CM</t>
  </si>
  <si>
    <t>BLOSSOM PROTECT</t>
  </si>
  <si>
    <t>GINKO DUO</t>
  </si>
  <si>
    <t>Poivre</t>
  </si>
  <si>
    <t>NATUREN ERADIGUN</t>
  </si>
  <si>
    <t>NATUREN ERADIBUG</t>
  </si>
  <si>
    <t>CERTASOL</t>
  </si>
  <si>
    <t>ARMICARB JARDIN</t>
  </si>
  <si>
    <t>POMMUS</t>
  </si>
  <si>
    <t>ISONET LE</t>
  </si>
  <si>
    <t>STOP SANGLIER PLUS</t>
  </si>
  <si>
    <t>TRICO</t>
  </si>
  <si>
    <t>FLOCTER</t>
  </si>
  <si>
    <t>BOTECTOR</t>
  </si>
  <si>
    <t>ISOMATE OFM ROSSO</t>
  </si>
  <si>
    <t>CARPOVIRUSINE EVO 2</t>
  </si>
  <si>
    <t>IMAGO</t>
  </si>
  <si>
    <t>ISOMATE-OFM TT</t>
  </si>
  <si>
    <t>ARGI NATURE</t>
  </si>
  <si>
    <t>ARGICAL PRO</t>
  </si>
  <si>
    <t>Soufre</t>
  </si>
  <si>
    <t>ARGI JARDIN</t>
  </si>
  <si>
    <t>FRUCTIFIA</t>
  </si>
  <si>
    <t>ROTSTOP</t>
  </si>
  <si>
    <t>Phlebiopsis gigantea</t>
  </si>
  <si>
    <t>PRESTOP</t>
  </si>
  <si>
    <t>CARPOF</t>
  </si>
  <si>
    <t>CONFUZ 2 3G</t>
  </si>
  <si>
    <t>ISONET DUO</t>
  </si>
  <si>
    <t>XEDAVIR</t>
  </si>
  <si>
    <t>ISONET 2</t>
  </si>
  <si>
    <t>ISONET 1+2</t>
  </si>
  <si>
    <t>VIO-TRAP</t>
  </si>
  <si>
    <t>CERATIPACK</t>
  </si>
  <si>
    <t>DECIS TRAP</t>
  </si>
  <si>
    <t>MADEX PRO</t>
  </si>
  <si>
    <t>CIDETRAK-CM</t>
  </si>
  <si>
    <t>COSAVET DF</t>
  </si>
  <si>
    <t>SOFRAL FLO</t>
  </si>
  <si>
    <t>K-BLOC</t>
  </si>
  <si>
    <t>CINERKIL</t>
  </si>
  <si>
    <t>ISONET L</t>
  </si>
  <si>
    <t>ISONET L PLUS</t>
  </si>
  <si>
    <t>MAGNET MED</t>
  </si>
  <si>
    <t>HELICOVEX</t>
  </si>
  <si>
    <t>SOFLUID DP</t>
  </si>
  <si>
    <t>CIDETRAK-OFM</t>
  </si>
  <si>
    <t>RAK 3 SUPER</t>
  </si>
  <si>
    <t>BALLAD</t>
  </si>
  <si>
    <t>CAPEX</t>
  </si>
  <si>
    <t>MYCOSTOP</t>
  </si>
  <si>
    <t>MADEX TWIN</t>
  </si>
  <si>
    <t>RAK 2 NEW</t>
  </si>
  <si>
    <t>SOUFRE SUBLIME AFEPASA</t>
  </si>
  <si>
    <t>ISOMATE-CLR</t>
  </si>
  <si>
    <t>POLYVERSUM</t>
  </si>
  <si>
    <t>DIPEL DF JARDIN</t>
  </si>
  <si>
    <t>FLUID ANCRE 2</t>
  </si>
  <si>
    <t>FLUIDOSOUFRE</t>
  </si>
  <si>
    <t>IDEALFLUID</t>
  </si>
  <si>
    <t>FLUIDANCRE 3</t>
  </si>
  <si>
    <t>FCH 60 I</t>
  </si>
  <si>
    <t>Composition complexe</t>
  </si>
  <si>
    <t>FEGOL</t>
  </si>
  <si>
    <t>SOUFRUGEC</t>
  </si>
  <si>
    <t>BADISOUFRE M</t>
  </si>
  <si>
    <t>VEGESOUFRE POUDRAGE</t>
  </si>
  <si>
    <t>OIDIOL POUDRAGE</t>
  </si>
  <si>
    <t>COSMOSEN</t>
  </si>
  <si>
    <t>COSMOSEN LIQUIDE</t>
  </si>
  <si>
    <t>ACTIOL</t>
  </si>
  <si>
    <t>WOBRA</t>
  </si>
  <si>
    <t>Sable quartzeux</t>
  </si>
  <si>
    <t>FOR LIQUIDE</t>
  </si>
  <si>
    <t>FORAY 48 B</t>
  </si>
  <si>
    <t>RAK 5</t>
  </si>
  <si>
    <t>HELIOSOUFRE S</t>
  </si>
  <si>
    <t>HELIOTERPEN SOUFRE</t>
  </si>
  <si>
    <t>PENNTHIOL</t>
  </si>
  <si>
    <t>SOFRIL GD</t>
  </si>
  <si>
    <t>KUMULUS DF</t>
  </si>
  <si>
    <t>SODIEX</t>
  </si>
  <si>
    <t>SOFRAL</t>
  </si>
  <si>
    <t>OSTRINIL</t>
  </si>
  <si>
    <t>RAK 1 COCHYLIS</t>
  </si>
  <si>
    <t>THIOVIT JARDIN</t>
  </si>
  <si>
    <t>SULFOSTAR</t>
  </si>
  <si>
    <t>SULFOJET DF</t>
  </si>
  <si>
    <t>COVER DF</t>
  </si>
  <si>
    <t>VISUL GD 80</t>
  </si>
  <si>
    <t>SOUFREBE DG</t>
  </si>
  <si>
    <t>COLPENN DG</t>
  </si>
  <si>
    <t>CITROTHIOL DG</t>
  </si>
  <si>
    <t>COLLOMIC SP</t>
  </si>
  <si>
    <t>SULFORIX LS</t>
  </si>
  <si>
    <t>SULFOL LS</t>
  </si>
  <si>
    <t>SOFRAL SPECIAL</t>
  </si>
  <si>
    <t>CARPOVIRUSINE 2000</t>
  </si>
  <si>
    <t>TENDER DF</t>
  </si>
  <si>
    <t>CONTANS WG</t>
  </si>
  <si>
    <t>Coniothyrium minitans</t>
  </si>
  <si>
    <t>KUMULAN</t>
  </si>
  <si>
    <t>AMODE DF</t>
  </si>
  <si>
    <t>SOFRAL LIQUIDE</t>
  </si>
  <si>
    <t>CLAIRCI</t>
  </si>
  <si>
    <t>CYLEX</t>
  </si>
  <si>
    <t>EXILIS</t>
  </si>
  <si>
    <t>GIBBALIN</t>
  </si>
  <si>
    <t>KLARO</t>
  </si>
  <si>
    <t>MAXCEL</t>
  </si>
  <si>
    <t>PERLAN</t>
  </si>
  <si>
    <t>PROMALIN</t>
  </si>
  <si>
    <t>NATUREN EXPRESS</t>
  </si>
  <si>
    <t>HERBICLEAN ALLEES</t>
  </si>
  <si>
    <t>HERBICLEAN JARDIN</t>
  </si>
  <si>
    <t>BERELEX 40SG</t>
  </si>
  <si>
    <t>CEKU-GIB</t>
  </si>
  <si>
    <t>DEVATOL</t>
  </si>
  <si>
    <t>BELOUKHA</t>
  </si>
  <si>
    <t>FINALSAN</t>
  </si>
  <si>
    <t>FINALSAN AF</t>
  </si>
  <si>
    <t>HERBISTOP</t>
  </si>
  <si>
    <t>HERBISTOP SPRAY</t>
  </si>
  <si>
    <t>KATOUN</t>
  </si>
  <si>
    <t>GIBB PLUS</t>
  </si>
  <si>
    <t>GIBB PLUS 10 SL</t>
  </si>
  <si>
    <t>NOVAGIB</t>
  </si>
  <si>
    <t>REGULEX</t>
  </si>
  <si>
    <t>STEFAGIB</t>
  </si>
  <si>
    <t>ACAKILL</t>
  </si>
  <si>
    <t>ALPHASIS EV</t>
  </si>
  <si>
    <t>EUPHYTANE GOLD</t>
  </si>
  <si>
    <t>FINAVESTAN EMA</t>
  </si>
  <si>
    <t>HIVERSAIN</t>
  </si>
  <si>
    <t>L'AVY</t>
  </si>
  <si>
    <t>OLIBLAN</t>
  </si>
  <si>
    <t>OVIPHYT</t>
  </si>
  <si>
    <t>SPASIS</t>
  </si>
  <si>
    <t>STORMING</t>
  </si>
  <si>
    <t>VAZYL-Y</t>
  </si>
  <si>
    <t>ANTICOCHENILLES NOVA</t>
  </si>
  <si>
    <t>CATANE</t>
  </si>
  <si>
    <t>CITROLE</t>
  </si>
  <si>
    <t>INSECTES D'HIVER</t>
  </si>
  <si>
    <t>OVIPRON PLUS</t>
  </si>
  <si>
    <t>OVISPRAY</t>
  </si>
  <si>
    <t>BABOXX</t>
  </si>
  <si>
    <t>FERRAMOL</t>
  </si>
  <si>
    <t>FERRIMAX</t>
  </si>
  <si>
    <t>IRONMAX PRO</t>
  </si>
  <si>
    <t>LIM'AGRO</t>
  </si>
  <si>
    <t>MUSICA</t>
  </si>
  <si>
    <t>NEU 1165 M</t>
  </si>
  <si>
    <t>NEUDORFF 1181 M</t>
  </si>
  <si>
    <t>SLUXX HP</t>
  </si>
  <si>
    <t>NATUREN LIMEX</t>
  </si>
  <si>
    <t>NEU 1186 M</t>
  </si>
  <si>
    <t>REDELI</t>
  </si>
  <si>
    <t>ETONAN</t>
  </si>
  <si>
    <t>LBG-01F34</t>
  </si>
  <si>
    <t>MIFOS</t>
  </si>
  <si>
    <t>PERTINAN</t>
  </si>
  <si>
    <t>ANTIMOUSSE GAZON</t>
  </si>
  <si>
    <t>DETRUI-MOUSSE</t>
  </si>
  <si>
    <t>ENGRAIS GAZON ANTI MOUSSE</t>
  </si>
  <si>
    <t>ENGRAIS GAZON ANTIMOUSSE F</t>
  </si>
  <si>
    <t>ERADIKAMOUSSE F</t>
  </si>
  <si>
    <t>ERADIKAMOUSSE F+</t>
  </si>
  <si>
    <t>FLORANID GAZON ANTIMOUSSE</t>
  </si>
  <si>
    <t>RAIDMOUSS</t>
  </si>
  <si>
    <t>RAIDMOUSS JARDIN</t>
  </si>
  <si>
    <t>Acide acétique</t>
  </si>
  <si>
    <t>Acide gibberellique</t>
  </si>
  <si>
    <t>Acide pelargonique</t>
  </si>
  <si>
    <t>Phosphate ferrique</t>
  </si>
  <si>
    <t>Phosphonate de disodium</t>
  </si>
  <si>
    <t>MESSAGER</t>
  </si>
  <si>
    <t>SCOTTS ANTIMOUSSE MU</t>
  </si>
  <si>
    <t>COS-OGA</t>
  </si>
  <si>
    <t>Adoxophyes orana GV strain BV-0001</t>
  </si>
  <si>
    <t>Aureobasidium pullulans (strains DSM 14940 and DSM 14941)</t>
  </si>
  <si>
    <t>BACILLUS FIRMUS I-1582</t>
  </si>
  <si>
    <t>Bacillus pumilus QST 2808</t>
  </si>
  <si>
    <t>Bacillus subtilis str. QST 713</t>
  </si>
  <si>
    <t>SERENADE MAX</t>
  </si>
  <si>
    <t>Bacillus thuringiensis subsp. aizawai</t>
  </si>
  <si>
    <t>XENTARI</t>
  </si>
  <si>
    <t>Bacillus thuringiensis subsp. kurstaki</t>
  </si>
  <si>
    <t>BACTOSPEINE DF</t>
  </si>
  <si>
    <t>INSECTOBIOL DF</t>
  </si>
  <si>
    <t>BACIVERS DF JARDIN</t>
  </si>
  <si>
    <t>BACTOSPEINE DF JARDIN</t>
  </si>
  <si>
    <t>BACTURA DF JARDIN</t>
  </si>
  <si>
    <t>SCUTELLO DF JARDIN</t>
  </si>
  <si>
    <t>Beauveria bassiana strain 147</t>
  </si>
  <si>
    <t>FELIZ</t>
  </si>
  <si>
    <t>Cydia pomonella granulosis virus</t>
  </si>
  <si>
    <t>CARPOVIRUSINE GARDEN</t>
  </si>
  <si>
    <t>Gliocladium catenulatum souche J1446</t>
  </si>
  <si>
    <t>PRESTOP 4B</t>
  </si>
  <si>
    <t>Helicoverpa armigera nucleopolyhedrovirus</t>
  </si>
  <si>
    <t>Isaria fumosorosea Apopka strain 97</t>
  </si>
  <si>
    <t>Lecanicillium muscarium strain Ve6</t>
  </si>
  <si>
    <t>Metarhizium anisopliae var. anisopliae BIPESCO 5/F52</t>
  </si>
  <si>
    <t>MET52 GRANULÉ</t>
  </si>
  <si>
    <t>MITAXION G</t>
  </si>
  <si>
    <t>Pseudomonas chlororaphis MA342</t>
  </si>
  <si>
    <t>Pythium oligandrum</t>
  </si>
  <si>
    <t>Streptomyces K61 (formerly S. griseoviridis)</t>
  </si>
  <si>
    <t>Trichoderma asperellum strains ICC012 T25 and TV1</t>
  </si>
  <si>
    <t>Trichoderma asperellum T34</t>
  </si>
  <si>
    <t>ASPERELLO T34 Biocontrol</t>
  </si>
  <si>
    <t>T34 Biocontrol</t>
  </si>
  <si>
    <t>Trichoderma atroviride I-1237</t>
  </si>
  <si>
    <t>TRI-SOIL</t>
  </si>
  <si>
    <t>Trichoderma atroviride T11 et Trichoderma asperellum T25</t>
  </si>
  <si>
    <t>TUSAL</t>
  </si>
  <si>
    <t>Trichoderma gamsii ICC080</t>
  </si>
  <si>
    <t>TELLUS</t>
  </si>
  <si>
    <t>Trichoderma harzianum Rifai strains T-22 and ITEM-908</t>
  </si>
  <si>
    <t>TRIANUM-G</t>
  </si>
  <si>
    <t>TRIANUM-P</t>
  </si>
  <si>
    <t>Virus de la mosaïque du pépino, souche CH2, isolat 1906</t>
  </si>
  <si>
    <t>PMV-01</t>
  </si>
  <si>
    <t>Virus de la mosaique jaune de la courgette souche bénigne</t>
  </si>
  <si>
    <t>Virus de la polyhedrose nucleaire</t>
  </si>
  <si>
    <t>LITTOVIR</t>
  </si>
  <si>
    <t>Phéromones à chaîne linéaire de lépidoptères (SCLP)</t>
  </si>
  <si>
    <t>CHECKMATE PUFFER CM-O</t>
  </si>
  <si>
    <t>CHECKMATE PUFFER LB</t>
  </si>
  <si>
    <t>CIDETRAK-EGVM</t>
  </si>
  <si>
    <t>GINKO RING</t>
  </si>
  <si>
    <t>ISOMATE-C</t>
  </si>
  <si>
    <t>ISOMATE-JARDIN</t>
  </si>
  <si>
    <t>ISOMATE-OFM</t>
  </si>
  <si>
    <t>RAK 1+2 MIX</t>
  </si>
  <si>
    <t>6-Benzyladenine</t>
  </si>
  <si>
    <t>FUSIO</t>
  </si>
  <si>
    <t>MAXOLETI</t>
  </si>
  <si>
    <t>FINALSAN AF PRO</t>
  </si>
  <si>
    <t>Acides gras</t>
  </si>
  <si>
    <t>INSECTES ET MALADIES CPJ</t>
  </si>
  <si>
    <t>PUCERONS CPJ</t>
  </si>
  <si>
    <t>BASTID</t>
  </si>
  <si>
    <t>BLASON</t>
  </si>
  <si>
    <t>BSTIM</t>
  </si>
  <si>
    <t>Extrait d'ail</t>
  </si>
  <si>
    <t>NEMGUARD GRANULES</t>
  </si>
  <si>
    <t>Extrait de fenugrec</t>
  </si>
  <si>
    <t>Farine de sang</t>
  </si>
  <si>
    <t>Gibberellines</t>
  </si>
  <si>
    <t>FLORGIB</t>
  </si>
  <si>
    <t>REGULEX 10 SG</t>
  </si>
  <si>
    <t>Graisse de mouton</t>
  </si>
  <si>
    <t>Huile de colza esterifiee</t>
  </si>
  <si>
    <t>Huile de paraffine</t>
  </si>
  <si>
    <t>ACTIPRON EXTRA</t>
  </si>
  <si>
    <t>ANTICOCHENILLES BIO MASSO</t>
  </si>
  <si>
    <t>OVIPRON EXTRA</t>
  </si>
  <si>
    <t>XPULSE GIBIERS</t>
  </si>
  <si>
    <t>Huile minerale paraffinique</t>
  </si>
  <si>
    <t>Hydrogénocarbonate de potassium</t>
  </si>
  <si>
    <t>APC-10CD</t>
  </si>
  <si>
    <t>Laminarine</t>
  </si>
  <si>
    <t>VACCIPLANT GRANDES CULTURES</t>
  </si>
  <si>
    <t>VACCIPLANT FRUITS ET LEGUMES</t>
  </si>
  <si>
    <t>Maltodextrine</t>
  </si>
  <si>
    <t>ERADICOAT</t>
  </si>
  <si>
    <t>FERRAMOL PRO</t>
  </si>
  <si>
    <t>FERRAMOL ULTIMA</t>
  </si>
  <si>
    <t>FERRAMOL ULTRA</t>
  </si>
  <si>
    <t>CERAXEL</t>
  </si>
  <si>
    <t>BCP358FC</t>
  </si>
  <si>
    <t>Phosphonates de potassium</t>
  </si>
  <si>
    <t>CAZFOSFI</t>
  </si>
  <si>
    <t>PHOSTIM 730 SL</t>
  </si>
  <si>
    <t>REPULSIF LAPINS LIQUIDE C</t>
  </si>
  <si>
    <t>Pyrethrines</t>
  </si>
  <si>
    <t>INSECTICIDE SPRUZIT EC</t>
  </si>
  <si>
    <t>POKON STOP INSECTES</t>
  </si>
  <si>
    <t>QDX INSECTICIDE BIO PLM</t>
  </si>
  <si>
    <t>Pyrethrines et Abamectine</t>
  </si>
  <si>
    <t>FAZILO</t>
  </si>
  <si>
    <t>Pyrethrines et Huile de colza</t>
  </si>
  <si>
    <t>SPRUZIT AF PRO</t>
  </si>
  <si>
    <t>SPRUZIT EC PRO</t>
  </si>
  <si>
    <t>Silicate d'aluminium</t>
  </si>
  <si>
    <t>SURROUND WP CROP PROTECTANT</t>
  </si>
  <si>
    <t>AFESOUFRE VENTILE 98.5</t>
  </si>
  <si>
    <t>AFESUL LIQUIDE 800 SUPER MICRONISE</t>
  </si>
  <si>
    <t>AZUPEC 80 GD</t>
  </si>
  <si>
    <t>CAZEPSUL</t>
  </si>
  <si>
    <t>CEPSUL ESPECIAL 98,5 %</t>
  </si>
  <si>
    <t>DEFEND WG</t>
  </si>
  <si>
    <t>FLORFLUID</t>
  </si>
  <si>
    <t>FLOSUL</t>
  </si>
  <si>
    <t>OIDIASE 80</t>
  </si>
  <si>
    <t>POL-SULPHUR 80 WG</t>
  </si>
  <si>
    <t>POL-SULPHUR 80 WP</t>
  </si>
  <si>
    <t>SAMBA 800 SUPER CONCENTRE</t>
  </si>
  <si>
    <t>SOFALOR</t>
  </si>
  <si>
    <t>SOLFRAN JET</t>
  </si>
  <si>
    <t>SOUFRE TRITURE 95%</t>
  </si>
  <si>
    <t>SULBARI DF</t>
  </si>
  <si>
    <t>SULGRAN DF</t>
  </si>
  <si>
    <t>SULPEC 80 GD</t>
  </si>
  <si>
    <t>VITHIOSOUFRE IMPORT</t>
  </si>
  <si>
    <t>Sulfate de fer</t>
  </si>
  <si>
    <t>Spinosad</t>
  </si>
  <si>
    <t>SPINTEREO</t>
  </si>
  <si>
    <t>SYNEÏS APPÂT</t>
  </si>
  <si>
    <t>Terre de diatomée (Kieselgur)</t>
  </si>
  <si>
    <t>SILICOSEC</t>
  </si>
  <si>
    <t>Aureobasidium pullulans souche DSM 14940</t>
  </si>
  <si>
    <t>Bacillus amyloliquefaciens souche MBI600</t>
  </si>
  <si>
    <t>Bacillus amyloliquefaciens ssp. Plantarum strain D747</t>
  </si>
  <si>
    <t>Bacillus thuringiensis subsp. tenebrionis</t>
  </si>
  <si>
    <t>Beauveria bassiana souche ATCC 74040</t>
  </si>
  <si>
    <t>Candida oleophila souche O</t>
  </si>
  <si>
    <t>Pseudomonas sp. souche DSMZ 13134</t>
  </si>
  <si>
    <t>Trichoderma atroviride SC1</t>
  </si>
  <si>
    <t>Acide indolbutyrique</t>
  </si>
  <si>
    <t>Acide pélargonique</t>
  </si>
  <si>
    <t>Acides pélargonique</t>
  </si>
  <si>
    <t>Cerevisane</t>
  </si>
  <si>
    <t>Eugenol, Géraniol, Thymol</t>
  </si>
  <si>
    <t>Huile de clous de girofle</t>
  </si>
  <si>
    <t>Huile de colza</t>
  </si>
  <si>
    <t>Huile d'orange douce</t>
  </si>
  <si>
    <t>Huile de menthe verte</t>
  </si>
  <si>
    <t>Piège à insectes (Deltamethrine)</t>
  </si>
  <si>
    <t>DECCOFERM</t>
  </si>
  <si>
    <t>INTEGRAL PRO</t>
  </si>
  <si>
    <t>SERIFEL</t>
  </si>
  <si>
    <t>AMYLO-X WG</t>
  </si>
  <si>
    <t>TEXIO WP</t>
  </si>
  <si>
    <t>SERENADE BIOFUNGICIDE</t>
  </si>
  <si>
    <t>AGREE 50 WG</t>
  </si>
  <si>
    <t>DELFIN</t>
  </si>
  <si>
    <t>DELBACILETI</t>
  </si>
  <si>
    <t>WASCO WG</t>
  </si>
  <si>
    <t>COSTAR JARDIN</t>
  </si>
  <si>
    <t>COSTAR WG</t>
  </si>
  <si>
    <t>DELFIN JARDIN</t>
  </si>
  <si>
    <t>WASCO JARDIN</t>
  </si>
  <si>
    <t>LEPINOX PLUS</t>
  </si>
  <si>
    <t>NOVODOR FC</t>
  </si>
  <si>
    <t>NATURALIS</t>
  </si>
  <si>
    <t>NEXY</t>
  </si>
  <si>
    <t>CARPOVIRUSINE 2000 J</t>
  </si>
  <si>
    <t>CARPODELIA</t>
  </si>
  <si>
    <t>KAPUSINE</t>
  </si>
  <si>
    <t>PRORADIX</t>
  </si>
  <si>
    <t>VINTEC</t>
  </si>
  <si>
    <t>CASSAT WP</t>
  </si>
  <si>
    <t>ISOMATE TP MAX</t>
  </si>
  <si>
    <t>ISOMATE-CLR MAX</t>
  </si>
  <si>
    <t>ISONET LA PLUS</t>
  </si>
  <si>
    <t>IZONET-Z</t>
  </si>
  <si>
    <t>GINKO Z</t>
  </si>
  <si>
    <t>LOBETEC</t>
  </si>
  <si>
    <t>RAK 3+4</t>
  </si>
  <si>
    <t>RAK 5+6</t>
  </si>
  <si>
    <t>DESERBVERT</t>
  </si>
  <si>
    <t>SPEED</t>
  </si>
  <si>
    <t>HERBATAK CONTACT</t>
  </si>
  <si>
    <t>FLORGIB TABLET</t>
  </si>
  <si>
    <t>CHRYZOPLUS GRIS</t>
  </si>
  <si>
    <t>CHRYZOPON ROSE</t>
  </si>
  <si>
    <t>CHRYZOTEK BEIGE</t>
  </si>
  <si>
    <t>CHRYZOTOP VERT</t>
  </si>
  <si>
    <t>RHIZOPON AA POUDRE 0,5%</t>
  </si>
  <si>
    <t>RHIZOPON AA POUDRE 1%</t>
  </si>
  <si>
    <t>RHIZOPON AA POUDRE 2%</t>
  </si>
  <si>
    <t>KATAMISA</t>
  </si>
  <si>
    <t>KALINA</t>
  </si>
  <si>
    <t>FOC</t>
  </si>
  <si>
    <t>BELOUKHA GARDEN</t>
  </si>
  <si>
    <t>ALEAVI</t>
  </si>
  <si>
    <t>BROMORY</t>
  </si>
  <si>
    <t>HERBATAK EXPRESS</t>
  </si>
  <si>
    <t>STARNET</t>
  </si>
  <si>
    <t>WEEDOL EXPRESS</t>
  </si>
  <si>
    <t>FINALSAN POLYVALENT JARDIN</t>
  </si>
  <si>
    <t>STOP'HERBE</t>
  </si>
  <si>
    <t>NATUR'NET</t>
  </si>
  <si>
    <t>STOP'HERBE RTU</t>
  </si>
  <si>
    <t>KATOUN GOLD</t>
  </si>
  <si>
    <t>KALIPE</t>
  </si>
  <si>
    <t>REDIALO</t>
  </si>
  <si>
    <t>FLIPPER</t>
  </si>
  <si>
    <t>ROMEO</t>
  </si>
  <si>
    <t>ACTILEAF</t>
  </si>
  <si>
    <t>FYTOSAVE GARDEN</t>
  </si>
  <si>
    <t>VACAZOTELI</t>
  </si>
  <si>
    <t>MEVALONE</t>
  </si>
  <si>
    <t>NIRKA</t>
  </si>
  <si>
    <t>YATTO</t>
  </si>
  <si>
    <t>NAMOTELI</t>
  </si>
  <si>
    <t>BIOXEDA</t>
  </si>
  <si>
    <t>NATIVERT</t>
  </si>
  <si>
    <t>NATIVERT SPRAY</t>
  </si>
  <si>
    <t>PREV-AM</t>
  </si>
  <si>
    <t>ESSEN'CIEL</t>
  </si>
  <si>
    <t>LIMOCIDE</t>
  </si>
  <si>
    <t>PREV-AM PLUS</t>
  </si>
  <si>
    <t>BIOX-M</t>
  </si>
  <si>
    <t>ESTIUOIL</t>
  </si>
  <si>
    <t>INSECTOIL KEY</t>
  </si>
  <si>
    <t>LAINCOIL</t>
  </si>
  <si>
    <t>OVIPRON PLUS JARDIN</t>
  </si>
  <si>
    <t>POLITHIOL</t>
  </si>
  <si>
    <t>OVIPRON SUPER</t>
  </si>
  <si>
    <t>ANL-F002</t>
  </si>
  <si>
    <t>ARMICARB JARDIN SPRAY</t>
  </si>
  <si>
    <t>VITISAN</t>
  </si>
  <si>
    <t>VACCIPLANT JARDINS</t>
  </si>
  <si>
    <t>BLANMOSCATE</t>
  </si>
  <si>
    <t>NEU 1166 M PRO</t>
  </si>
  <si>
    <t>LIMABIOL</t>
  </si>
  <si>
    <t>STOP NET LIMACES</t>
  </si>
  <si>
    <t>SIRIUS</t>
  </si>
  <si>
    <t>FRUCTIAL</t>
  </si>
  <si>
    <t>SDN-TOP</t>
  </si>
  <si>
    <t>XPULSE SANGLIERS</t>
  </si>
  <si>
    <t>BADINEB BIO JARDIN</t>
  </si>
  <si>
    <t>FAETON SC</t>
  </si>
  <si>
    <t>AFEFLOR POUDRE</t>
  </si>
  <si>
    <t>AFEFLUID VENTILE SUPER</t>
  </si>
  <si>
    <t>ACOIDAL WG</t>
  </si>
  <si>
    <t>DEFEND 800 FLO</t>
  </si>
  <si>
    <t>ACOIDAL 800 FLO</t>
  </si>
  <si>
    <t>AZZURRI</t>
  </si>
  <si>
    <t>CRETA</t>
  </si>
  <si>
    <t>VERTISOUFRE</t>
  </si>
  <si>
    <t>BIOSOUFRE</t>
  </si>
  <si>
    <t>JUBILE</t>
  </si>
  <si>
    <t>MICROTHIOL SPECIAL JARDIN</t>
  </si>
  <si>
    <t>MICROTHIOL SPECIAL LIQUIDE</t>
  </si>
  <si>
    <t>CITROTHIOL LIQUIDE</t>
  </si>
  <si>
    <t>MICROSOFRAL SC</t>
  </si>
  <si>
    <t>SULTOX FLUIDE LD</t>
  </si>
  <si>
    <t>PENNTHIOL LIQUIDE</t>
  </si>
  <si>
    <t>POL-SULPHUR 800 SC</t>
  </si>
  <si>
    <t>SOFLUID DP JARDIN</t>
  </si>
  <si>
    <t>SUBLIME EXTRA 99%</t>
  </si>
  <si>
    <t>SUCCESS GR</t>
  </si>
  <si>
    <t>MUSDO GR</t>
  </si>
  <si>
    <t>CAZSUOLIE</t>
  </si>
  <si>
    <t>DECIS TRAP MED</t>
  </si>
  <si>
    <t>DECIS TRAP MB</t>
  </si>
  <si>
    <t>FLYPACK WALNUT HUSK</t>
  </si>
  <si>
    <t>Téléphone : 01-49-77-24-47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</si>
</sst>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b/>
      <sz val="13"/>
      <color theme="1"/>
      <name val="Calibri"/>
      <family val="2"/>
      <scheme val="minor"/>
    </font>
    <font>
      <b/>
      <i/>
      <u/>
      <sz val="13"/>
      <color theme="1"/>
      <name val="Calibri"/>
      <family val="2"/>
      <scheme val="minor"/>
    </font>
    <font>
      <b/>
      <i/>
      <sz val="13"/>
      <color theme="1"/>
      <name val="Calibri"/>
      <family val="2"/>
      <scheme val="minor"/>
    </font>
    <font>
      <u/>
      <sz val="13"/>
      <color theme="1"/>
      <name val="Calibri"/>
      <family val="2"/>
      <scheme val="minor"/>
    </font>
    <font>
      <sz val="12"/>
      <color theme="1"/>
      <name val="Arial"/>
      <family val="2"/>
    </font>
    <font>
      <sz val="11"/>
      <color theme="0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</fills>
  <borders count="4">
    <border>
      <left/>
      <right/>
      <top/>
      <bottom/>
      <diagonal/>
    </border>
    <border>
      <left/>
      <right style="thick">
        <color theme="6" tint="0.39994506668294322"/>
      </right>
      <top/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vertical="center"/>
    </xf>
    <xf numFmtId="10" fontId="0" fillId="0" borderId="0" xfId="0" applyNumberFormat="1"/>
    <xf numFmtId="0" fontId="0" fillId="0" borderId="0" xfId="0" applyProtection="1">
      <protection locked="0"/>
    </xf>
    <xf numFmtId="0" fontId="0" fillId="0" borderId="0" xfId="0" applyAlignment="1" applyProtection="1">
      <alignment vertical="center"/>
      <protection locked="0"/>
    </xf>
    <xf numFmtId="43" fontId="0" fillId="0" borderId="0" xfId="1" applyFont="1" applyProtection="1">
      <protection locked="0"/>
    </xf>
    <xf numFmtId="0" fontId="0" fillId="0" borderId="1" xfId="0" applyBorder="1" applyProtection="1"/>
    <xf numFmtId="0" fontId="0" fillId="0" borderId="0" xfId="0" applyProtection="1"/>
    <xf numFmtId="0" fontId="3" fillId="0" borderId="0" xfId="0" applyFont="1" applyFill="1" applyBorder="1" applyAlignment="1" applyProtection="1">
      <alignment horizontal="centerContinuous" vertical="center"/>
    </xf>
    <xf numFmtId="0" fontId="3" fillId="0" borderId="0" xfId="0" applyFont="1" applyAlignment="1" applyProtection="1">
      <alignment horizontal="centerContinuous"/>
    </xf>
    <xf numFmtId="0" fontId="0" fillId="0" borderId="0" xfId="0" applyAlignment="1" applyProtection="1">
      <alignment horizontal="center" vertical="center" wrapText="1"/>
    </xf>
    <xf numFmtId="43" fontId="0" fillId="0" borderId="0" xfId="1" applyFont="1" applyProtection="1"/>
    <xf numFmtId="0" fontId="5" fillId="0" borderId="0" xfId="0" applyFont="1" applyAlignment="1" applyProtection="1">
      <alignment horizontal="right" vertical="center"/>
    </xf>
    <xf numFmtId="0" fontId="6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horizontal="left" vertical="center"/>
    </xf>
    <xf numFmtId="0" fontId="4" fillId="0" borderId="1" xfId="0" applyFont="1" applyBorder="1" applyAlignment="1" applyProtection="1">
      <alignment vertical="center"/>
    </xf>
    <xf numFmtId="0" fontId="4" fillId="0" borderId="1" xfId="0" applyFont="1" applyFill="1" applyBorder="1" applyAlignment="1" applyProtection="1">
      <alignment vertical="center"/>
    </xf>
    <xf numFmtId="43" fontId="4" fillId="0" borderId="0" xfId="1" applyFont="1" applyAlignment="1" applyProtection="1">
      <alignment horizontal="center" vertical="center"/>
    </xf>
    <xf numFmtId="0" fontId="9" fillId="0" borderId="0" xfId="0" applyFont="1"/>
    <xf numFmtId="49" fontId="0" fillId="0" borderId="2" xfId="0" applyNumberFormat="1" applyBorder="1" applyAlignment="1" applyProtection="1">
      <alignment vertical="center"/>
      <protection locked="0"/>
    </xf>
    <xf numFmtId="49" fontId="0" fillId="0" borderId="0" xfId="0" applyNumberFormat="1" applyAlignment="1" applyProtection="1">
      <alignment vertical="center"/>
      <protection locked="0"/>
    </xf>
    <xf numFmtId="49" fontId="0" fillId="0" borderId="0" xfId="0" applyNumberFormat="1" applyBorder="1" applyAlignment="1" applyProtection="1">
      <alignment vertical="center"/>
      <protection locked="0"/>
    </xf>
    <xf numFmtId="0" fontId="4" fillId="0" borderId="0" xfId="0" applyFont="1" applyAlignment="1" applyProtection="1">
      <alignment horizontal="right"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0" fillId="0" borderId="0" xfId="0" applyBorder="1" applyProtection="1">
      <protection locked="0"/>
    </xf>
    <xf numFmtId="0" fontId="0" fillId="0" borderId="0" xfId="0" applyAlignment="1" applyProtection="1">
      <alignment wrapText="1"/>
      <protection locked="0"/>
    </xf>
    <xf numFmtId="0" fontId="0" fillId="0" borderId="0" xfId="0" applyFill="1" applyBorder="1" applyAlignment="1" applyProtection="1">
      <alignment vertical="center"/>
    </xf>
    <xf numFmtId="0" fontId="0" fillId="0" borderId="0" xfId="0" applyBorder="1" applyProtection="1"/>
    <xf numFmtId="43" fontId="0" fillId="0" borderId="0" xfId="1" applyFont="1" applyAlignment="1" applyProtection="1">
      <alignment horizontal="center" vertical="center"/>
    </xf>
    <xf numFmtId="0" fontId="2" fillId="0" borderId="0" xfId="0" applyFont="1" applyAlignment="1" applyProtection="1">
      <alignment horizontal="right" vertical="center"/>
    </xf>
    <xf numFmtId="14" fontId="0" fillId="0" borderId="0" xfId="1" applyNumberFormat="1" applyFont="1" applyAlignment="1" applyProtection="1">
      <alignment horizontal="right" vertical="center"/>
    </xf>
    <xf numFmtId="0" fontId="0" fillId="0" borderId="0" xfId="0" applyNumberFormat="1" applyProtection="1">
      <protection locked="0"/>
    </xf>
    <xf numFmtId="0" fontId="0" fillId="0" borderId="3" xfId="0" applyBorder="1" applyAlignment="1">
      <alignment vertical="center"/>
    </xf>
    <xf numFmtId="0" fontId="0" fillId="0" borderId="0" xfId="0" applyAlignment="1">
      <alignment horizontal="center" vertical="center"/>
    </xf>
    <xf numFmtId="0" fontId="10" fillId="2" borderId="3" xfId="0" applyFont="1" applyFill="1" applyBorder="1" applyAlignment="1">
      <alignment horizontal="center" vertical="center"/>
    </xf>
    <xf numFmtId="0" fontId="0" fillId="0" borderId="3" xfId="0" applyFill="1" applyBorder="1" applyAlignment="1">
      <alignment vertical="center"/>
    </xf>
    <xf numFmtId="0" fontId="11" fillId="0" borderId="1" xfId="0" applyFont="1" applyFill="1" applyBorder="1" applyAlignment="1" applyProtection="1">
      <alignment vertical="center"/>
    </xf>
    <xf numFmtId="0" fontId="3" fillId="0" borderId="1" xfId="0" applyFont="1" applyBorder="1" applyAlignment="1" applyProtection="1">
      <alignment horizontal="left" vertical="center" wrapText="1"/>
    </xf>
    <xf numFmtId="0" fontId="0" fillId="0" borderId="0" xfId="0" applyNumberFormat="1" applyProtection="1"/>
    <xf numFmtId="43" fontId="0" fillId="0" borderId="0" xfId="1" applyNumberFormat="1" applyFont="1" applyProtection="1"/>
    <xf numFmtId="0" fontId="0" fillId="0" borderId="3" xfId="0" applyFill="1" applyBorder="1"/>
    <xf numFmtId="0" fontId="0" fillId="0" borderId="3" xfId="0" applyFill="1" applyBorder="1" applyAlignment="1">
      <alignment wrapText="1"/>
    </xf>
    <xf numFmtId="43" fontId="0" fillId="0" borderId="0" xfId="0" applyNumberFormat="1" applyFont="1" applyProtection="1">
      <protection locked="0"/>
    </xf>
    <xf numFmtId="43" fontId="0" fillId="0" borderId="0" xfId="0" applyNumberFormat="1" applyFont="1" applyProtection="1"/>
  </cellXfs>
  <cellStyles count="2">
    <cellStyle name="Milliers" xfId="1" builtinId="3"/>
    <cellStyle name="Normal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\ _€_-;\-* #,##0.00\ _€_-;_-* &quot;-&quot;??\ _€_-;_-@_-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\ _€_-;\-* #,##0.00\ _€_-;_-* &quot;-&quot;??\ _€_-;_-@_-"/>
      <protection locked="1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numFmt numFmtId="35" formatCode="_-* #,##0.00\ _€_-;\-* #,##0.00\ _€_-;_-* &quot;-&quot;??\ _€_-;_-@_-"/>
      <protection locked="0" hidden="0"/>
    </dxf>
    <dxf>
      <protection locked="0" hidden="0"/>
    </dxf>
    <dxf>
      <protection locked="1" hidden="0"/>
    </dxf>
    <dxf>
      <protection locked="0" hidden="0"/>
    </dxf>
    <dxf>
      <protection locked="0" hidden="0"/>
    </dxf>
    <dxf>
      <font>
        <strike val="0"/>
        <outline val="0"/>
        <shadow val="0"/>
        <u val="none"/>
        <vertAlign val="baseline"/>
        <sz val="13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1" hidden="0"/>
    </dxf>
    <dxf>
      <font>
        <strike val="0"/>
        <outline val="0"/>
        <shadow val="0"/>
        <u val="none"/>
        <vertAlign val="baseline"/>
        <sz val="13"/>
        <color theme="1"/>
        <name val="Calibri"/>
        <scheme val="minor"/>
      </font>
      <alignment horizontal="center" vertical="center" textRotation="0" wrapText="0" indent="0" justifyLastLine="0" shrinkToFit="0" readingOrder="0"/>
      <protection locked="1" hidden="0"/>
    </dxf>
    <dxf>
      <numFmt numFmtId="35" formatCode="_-* #,##0.00\ _€_-;\-* #,##0.00\ _€_-;_-* &quot;-&quot;??\ _€_-;_-@_-"/>
      <protection locked="1" hidden="0"/>
    </dxf>
    <dxf>
      <protection locked="1" hidden="0"/>
    </dxf>
    <dxf>
      <protection locked="0" hidden="0"/>
    </dxf>
    <dxf>
      <protection locked="0" hidden="0"/>
    </dxf>
    <dxf>
      <numFmt numFmtId="0" formatCode="General"/>
      <protection locked="1" hidden="0"/>
    </dxf>
    <dxf>
      <numFmt numFmtId="0" formatCode="General"/>
      <protection locked="0" hidden="0"/>
    </dxf>
    <dxf>
      <protection locked="0" hidden="0"/>
    </dxf>
    <dxf>
      <protection locked="0" hidden="0"/>
    </dxf>
    <dxf>
      <protection locked="0" hidden="0"/>
    </dxf>
    <dxf>
      <alignment textRotation="0" wrapText="1" indent="0" justifyLastLine="0" shrinkToFit="0" readingOrder="0"/>
      <protection locked="1" hidden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hyperlink" Target="#Formulaire!A1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hyperlink" Target="#Notice!A1"/><Relationship Id="rId2" Type="http://schemas.openxmlformats.org/officeDocument/2006/relationships/image" Target="../media/image3.jpeg"/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304799</xdr:colOff>
      <xdr:row>0</xdr:row>
      <xdr:rowOff>171449</xdr:rowOff>
    </xdr:from>
    <xdr:to>
      <xdr:col>13</xdr:col>
      <xdr:colOff>323850</xdr:colOff>
      <xdr:row>28</xdr:row>
      <xdr:rowOff>85724</xdr:rowOff>
    </xdr:to>
    <xdr:sp macro="" textlink="">
      <xdr:nvSpPr>
        <xdr:cNvPr id="2" name="ZoneTexte 1"/>
        <xdr:cNvSpPr txBox="1"/>
      </xdr:nvSpPr>
      <xdr:spPr>
        <a:xfrm>
          <a:off x="304799" y="171449"/>
          <a:ext cx="9925051" cy="5248275"/>
        </a:xfrm>
        <a:prstGeom prst="rect">
          <a:avLst/>
        </a:prstGeom>
        <a:solidFill>
          <a:schemeClr val="lt1"/>
        </a:solidFill>
        <a:ln w="53975" cmpd="dbl">
          <a:solidFill>
            <a:schemeClr val="tx1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000" b="1" i="1" u="sng">
              <a:latin typeface="Baskerville Old Face" panose="02020602080505020303" pitchFamily="18" charset="0"/>
            </a:rPr>
            <a:t>NOTICE  de remplissage</a:t>
          </a:r>
          <a:r>
            <a:rPr lang="fr-FR" sz="2000" b="1" i="1" u="sng" baseline="0">
              <a:latin typeface="Baskerville Old Face" panose="02020602080505020303" pitchFamily="18" charset="0"/>
            </a:rPr>
            <a:t> du</a:t>
          </a:r>
          <a:r>
            <a:rPr lang="fr-FR" sz="2000" b="1" i="1" u="sng">
              <a:latin typeface="Baskerville Old Face" panose="02020602080505020303" pitchFamily="18" charset="0"/>
            </a:rPr>
            <a:t> formulaire</a:t>
          </a:r>
        </a:p>
        <a:p>
          <a:endParaRPr lang="fr-FR" sz="1100"/>
        </a:p>
        <a:p>
          <a:endParaRPr lang="fr-FR" sz="1100"/>
        </a:p>
        <a:p>
          <a:endParaRPr lang="fr-FR" sz="1100"/>
        </a:p>
        <a:p>
          <a:r>
            <a:rPr lang="fr-FR" sz="1100"/>
            <a:t>	</a:t>
          </a:r>
          <a:r>
            <a:rPr lang="fr-FR" sz="1100" b="1" u="sng"/>
            <a:t>Dans le formulaire </a:t>
          </a:r>
          <a:r>
            <a:rPr lang="fr-FR" sz="1100"/>
            <a:t>:</a:t>
          </a:r>
        </a:p>
        <a:p>
          <a:endParaRPr lang="fr-FR" sz="1100"/>
        </a:p>
        <a:p>
          <a:endParaRPr lang="fr-FR" sz="1100"/>
        </a:p>
        <a:p>
          <a:r>
            <a:rPr lang="fr-FR" sz="1100"/>
            <a:t>1- Indiquer vos coordonnées sans d'omettre celles</a:t>
          </a:r>
          <a:r>
            <a:rPr lang="fr-FR" sz="1100" baseline="0"/>
            <a:t> d</a:t>
          </a:r>
          <a:r>
            <a:rPr lang="fr-FR" sz="1100"/>
            <a:t>u contact (téléphone - adresse</a:t>
          </a:r>
          <a:r>
            <a:rPr lang="fr-FR" sz="1100" baseline="0"/>
            <a:t> e-mail).</a:t>
          </a:r>
        </a:p>
        <a:p>
          <a:endParaRPr lang="fr-FR" sz="1100" baseline="0"/>
        </a:p>
        <a:p>
          <a:endParaRPr lang="fr-FR" sz="1100" baseline="0"/>
        </a:p>
        <a:p>
          <a:r>
            <a:rPr lang="fr-FR" sz="1100"/>
            <a:t>2- Mettre</a:t>
          </a:r>
          <a:r>
            <a:rPr lang="fr-FR" sz="1100" baseline="0"/>
            <a:t> le N° AMM dans la colonne intitulée N° AMM, et le nom commercial de l'AMM dans la colonne intitulée nom commercial , la nature se mettra automatiquement à jour (Biocontrôle ou autre).</a:t>
          </a:r>
        </a:p>
        <a:p>
          <a:endParaRPr lang="fr-FR" sz="1100" baseline="0"/>
        </a:p>
        <a:p>
          <a:r>
            <a:rPr lang="fr-FR" sz="1100"/>
            <a:t>	</a:t>
          </a:r>
        </a:p>
        <a:p>
          <a:r>
            <a:rPr lang="fr-FR" sz="1100"/>
            <a:t>	Pour toutes</a:t>
          </a:r>
          <a:r>
            <a:rPr lang="fr-FR" sz="1100" baseline="0"/>
            <a:t> les AMM Biocontrôle - Indiquer seulement le numéro de l'AMM les informations concernant la nature seront mise automatiquement à jour.</a:t>
          </a:r>
        </a:p>
        <a:p>
          <a:endParaRPr lang="fr-FR" sz="1100" baseline="0"/>
        </a:p>
        <a:p>
          <a:endParaRPr lang="fr-FR" sz="1100" baseline="0"/>
        </a:p>
        <a:p>
          <a:r>
            <a:rPr lang="fr-FR" sz="1100" baseline="0"/>
            <a:t>3- Pour chaque AMM indiquer le volume  des ventes et le Chiffre d'affaires HT.</a:t>
          </a:r>
        </a:p>
        <a:p>
          <a:endParaRPr lang="fr-FR" sz="1100" baseline="0"/>
        </a:p>
        <a:p>
          <a:endParaRPr lang="fr-FR" sz="1100" baseline="0"/>
        </a:p>
        <a:p>
          <a:r>
            <a:rPr lang="fr-FR" sz="1100" baseline="0"/>
            <a:t>4- Le montant de la taxe se calcule automatiquement  après avoir donc renseigné le N° AMM, le nom commercial  et le chiffre d'affaires HT . Les taux appliqués sont :</a:t>
          </a:r>
        </a:p>
        <a:p>
          <a:r>
            <a:rPr lang="fr-FR" sz="1100"/>
            <a:t>	- 0,1% du chiffre d'affaires hors taxe pour les AMM Biocontrôle.</a:t>
          </a:r>
        </a:p>
        <a:p>
          <a:r>
            <a:rPr lang="fr-FR" sz="1100"/>
            <a:t>	- 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0.2% du chiffre d’affaires hors taxe pour les AMM hors AMM Biocontrôle.</a:t>
          </a:r>
        </a:p>
        <a:p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5- Les AMM dont 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la taxe est inférieure au seuil réglementaire de 100€, devront figurer dans la déclaration.</a:t>
          </a:r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endParaRPr lang="fr-FR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  <a:p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6- Le</a:t>
          </a:r>
          <a:r>
            <a:rPr lang="fr-FR" sz="110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 formulaire dument complété devra être envoyé  par voie éléctronique ou postale. </a:t>
          </a:r>
          <a:endParaRPr lang="fr-FR" sz="1100"/>
        </a:p>
      </xdr:txBody>
    </xdr:sp>
    <xdr:clientData/>
  </xdr:twoCellAnchor>
  <xdr:twoCellAnchor editAs="oneCell">
    <xdr:from>
      <xdr:col>0</xdr:col>
      <xdr:colOff>647701</xdr:colOff>
      <xdr:row>13</xdr:row>
      <xdr:rowOff>180975</xdr:rowOff>
    </xdr:from>
    <xdr:to>
      <xdr:col>1</xdr:col>
      <xdr:colOff>387783</xdr:colOff>
      <xdr:row>16</xdr:row>
      <xdr:rowOff>28575</xdr:rowOff>
    </xdr:to>
    <xdr:pic>
      <xdr:nvPicPr>
        <xdr:cNvPr id="3" name="img4" descr="logo attention rouge et blan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47701" y="2657475"/>
          <a:ext cx="502082" cy="4191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14</xdr:col>
      <xdr:colOff>0</xdr:colOff>
      <xdr:row>1</xdr:row>
      <xdr:rowOff>0</xdr:rowOff>
    </xdr:from>
    <xdr:to>
      <xdr:col>16</xdr:col>
      <xdr:colOff>276225</xdr:colOff>
      <xdr:row>4</xdr:row>
      <xdr:rowOff>47625</xdr:rowOff>
    </xdr:to>
    <xdr:sp macro="" textlink="">
      <xdr:nvSpPr>
        <xdr:cNvPr id="4" name="ZoneTexte 3">
          <a:hlinkClick xmlns:r="http://schemas.openxmlformats.org/officeDocument/2006/relationships" r:id="rId2"/>
        </xdr:cNvPr>
        <xdr:cNvSpPr txBox="1"/>
      </xdr:nvSpPr>
      <xdr:spPr>
        <a:xfrm>
          <a:off x="10668000" y="190500"/>
          <a:ext cx="1800225" cy="619125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100" b="1" i="1" u="none"/>
            <a:t>Cliquez sur ce bouton</a:t>
          </a:r>
          <a:r>
            <a:rPr lang="fr-FR" sz="1100" b="1" i="1" u="none" baseline="0"/>
            <a:t> </a:t>
          </a:r>
          <a:r>
            <a:rPr lang="fr-FR" sz="1100" b="1" i="1" u="none"/>
            <a:t>pour accéder au Formulaire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0</xdr:row>
      <xdr:rowOff>47625</xdr:rowOff>
    </xdr:from>
    <xdr:to>
      <xdr:col>4</xdr:col>
      <xdr:colOff>1171575</xdr:colOff>
      <xdr:row>1</xdr:row>
      <xdr:rowOff>0</xdr:rowOff>
    </xdr:to>
    <xdr:sp macro="" textlink="">
      <xdr:nvSpPr>
        <xdr:cNvPr id="2" name="ZoneTexte 1"/>
        <xdr:cNvSpPr txBox="1"/>
      </xdr:nvSpPr>
      <xdr:spPr>
        <a:xfrm>
          <a:off x="1943099" y="47625"/>
          <a:ext cx="6896101" cy="5048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2000" b="1"/>
            <a:t>TAXE</a:t>
          </a:r>
          <a:r>
            <a:rPr lang="fr-FR" sz="1100" b="1"/>
            <a:t> </a:t>
          </a:r>
          <a:r>
            <a:rPr lang="fr-FR" sz="1400" b="1">
              <a:latin typeface="Arial" panose="020B0604020202020204" pitchFamily="34" charset="0"/>
              <a:cs typeface="Arial" panose="020B0604020202020204" pitchFamily="34" charset="0"/>
            </a:rPr>
            <a:t>SUR LES PRODUITS PHYTOPHARMACEUTIQUES</a:t>
          </a:r>
        </a:p>
        <a:p>
          <a:pPr algn="ctr"/>
          <a:endParaRPr lang="fr-FR" sz="1100"/>
        </a:p>
      </xdr:txBody>
    </xdr:sp>
    <xdr:clientData/>
  </xdr:twoCellAnchor>
  <xdr:twoCellAnchor editAs="oneCell">
    <xdr:from>
      <xdr:col>0</xdr:col>
      <xdr:colOff>0</xdr:colOff>
      <xdr:row>1</xdr:row>
      <xdr:rowOff>38099</xdr:rowOff>
    </xdr:from>
    <xdr:to>
      <xdr:col>5</xdr:col>
      <xdr:colOff>1197429</xdr:colOff>
      <xdr:row>1</xdr:row>
      <xdr:rowOff>149678</xdr:rowOff>
    </xdr:to>
    <xdr:pic>
      <xdr:nvPicPr>
        <xdr:cNvPr id="3" name="Image 2" descr="Sans titre-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85" b="37210"/>
        <a:stretch/>
      </xdr:blipFill>
      <xdr:spPr bwMode="auto">
        <a:xfrm>
          <a:off x="0" y="595992"/>
          <a:ext cx="12477750" cy="11157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942975</xdr:colOff>
      <xdr:row>0</xdr:row>
      <xdr:rowOff>0</xdr:rowOff>
    </xdr:from>
    <xdr:to>
      <xdr:col>0</xdr:col>
      <xdr:colOff>2993571</xdr:colOff>
      <xdr:row>1</xdr:row>
      <xdr:rowOff>27214</xdr:rowOff>
    </xdr:to>
    <xdr:pic>
      <xdr:nvPicPr>
        <xdr:cNvPr id="4" name="Image 3" descr="Logo.jpg"/>
        <xdr:cNvPicPr/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42975" y="0"/>
          <a:ext cx="2050596" cy="585107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0</xdr:col>
      <xdr:colOff>68035</xdr:colOff>
      <xdr:row>13</xdr:row>
      <xdr:rowOff>312964</xdr:rowOff>
    </xdr:from>
    <xdr:to>
      <xdr:col>5</xdr:col>
      <xdr:colOff>1347108</xdr:colOff>
      <xdr:row>14</xdr:row>
      <xdr:rowOff>149678</xdr:rowOff>
    </xdr:to>
    <xdr:pic>
      <xdr:nvPicPr>
        <xdr:cNvPr id="6" name="Image 5" descr="Sans titre-1.jpg"/>
        <xdr:cNvPicPr/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41085" b="37210"/>
        <a:stretch/>
      </xdr:blipFill>
      <xdr:spPr bwMode="auto">
        <a:xfrm>
          <a:off x="68035" y="5061857"/>
          <a:ext cx="12559394" cy="217714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127000</xdr:colOff>
      <xdr:row>15</xdr:row>
      <xdr:rowOff>76200</xdr:rowOff>
    </xdr:from>
    <xdr:to>
      <xdr:col>6</xdr:col>
      <xdr:colOff>1047749</xdr:colOff>
      <xdr:row>16</xdr:row>
      <xdr:rowOff>1605643</xdr:rowOff>
    </xdr:to>
    <xdr:sp macro="" textlink="">
      <xdr:nvSpPr>
        <xdr:cNvPr id="7" name="ZoneTexte 6"/>
        <xdr:cNvSpPr txBox="1"/>
      </xdr:nvSpPr>
      <xdr:spPr>
        <a:xfrm>
          <a:off x="127000" y="5763986"/>
          <a:ext cx="13561785" cy="2604407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800" b="1" i="1" u="sng">
              <a:latin typeface="+mn-lt"/>
            </a:rPr>
            <a:t>Objet</a:t>
          </a:r>
          <a:r>
            <a:rPr lang="fr-FR" sz="1800">
              <a:latin typeface="+mn-lt"/>
            </a:rPr>
            <a:t> : Déclaration et paiement de la taxe </a:t>
          </a:r>
          <a:r>
            <a:rPr lang="fr-FR" sz="1800" b="1">
              <a:latin typeface="+mn-lt"/>
            </a:rPr>
            <a:t>au plus tard le 31/05/2018</a:t>
          </a:r>
        </a:p>
        <a:p>
          <a:endParaRPr lang="fr-FR" sz="1800">
            <a:latin typeface="+mn-lt"/>
          </a:endParaRPr>
        </a:p>
        <a:p>
          <a:r>
            <a:rPr lang="fr-FR" sz="1600" b="1" i="1" u="sng">
              <a:latin typeface="+mn-lt"/>
            </a:rPr>
            <a:t>Attention</a:t>
          </a:r>
          <a:r>
            <a:rPr lang="fr-FR" sz="1600">
              <a:latin typeface="+mn-lt"/>
            </a:rPr>
            <a:t> : cette déclarations doit être accompagnée du paiement. Ce formulaire doit être  renvoyé daté et signé  par voie postale ou à l'adresse e-mail indiqués 	en tête de la présente</a:t>
          </a:r>
          <a:r>
            <a:rPr lang="fr-FR" sz="1600" baseline="0">
              <a:latin typeface="+mn-lt"/>
            </a:rPr>
            <a:t> déclaration.</a:t>
          </a:r>
        </a:p>
        <a:p>
          <a:endParaRPr lang="fr-FR" sz="1600" baseline="0">
            <a:latin typeface="+mn-lt"/>
          </a:endParaRPr>
        </a:p>
        <a:p>
          <a:r>
            <a:rPr lang="fr-FR" sz="1600">
              <a:solidFill>
                <a:schemeClr val="dk1"/>
              </a:solidFill>
              <a:latin typeface="+mn-lt"/>
              <a:ea typeface="+mn-ea"/>
              <a:cs typeface="+mn-cs"/>
            </a:rPr>
            <a:t>Les informations recueillies font l’objet d’un traitement informatique destiné à l’Anses. Conformément à la loi « informatique et libertés » du 6 janvier 1978 modifiée en 2004, vous bénéficiez d’un droit d’accès et de rectification aux informations qui vous concernent, que vous pouvez exercer en vous adressant au Service recouvrement à l’adresse suivante : </a:t>
          </a:r>
          <a:r>
            <a:rPr lang="fr-FR" sz="1600">
              <a:solidFill>
                <a:schemeClr val="dk1"/>
              </a:solidFill>
              <a:latin typeface="+mn-lt"/>
              <a:ea typeface="+mn-ea"/>
              <a:cs typeface="+mn-cs"/>
              <a:hlinkClick xmlns:r="http://schemas.openxmlformats.org/officeDocument/2006/relationships" r:id=""/>
            </a:rPr>
            <a:t>agencecomptable@anses.fr</a:t>
          </a:r>
          <a:r>
            <a:rPr lang="fr-FR" sz="1600">
              <a:solidFill>
                <a:schemeClr val="dk1"/>
              </a:solidFill>
              <a:latin typeface="+mn-lt"/>
              <a:ea typeface="+mn-ea"/>
              <a:cs typeface="+mn-cs"/>
            </a:rPr>
            <a:t>. </a:t>
          </a:r>
        </a:p>
        <a:p>
          <a:r>
            <a:rPr lang="fr-FR" sz="1600">
              <a:solidFill>
                <a:schemeClr val="dk1"/>
              </a:solidFill>
              <a:latin typeface="+mn-lt"/>
              <a:ea typeface="+mn-ea"/>
              <a:cs typeface="+mn-cs"/>
            </a:rPr>
            <a:t>Vous pouvez également, pour des motifs légitimes, vous opposer au traitement des données vous concernant</a:t>
          </a:r>
          <a:r>
            <a:rPr lang="fr-FR" sz="110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.</a:t>
          </a:r>
          <a:endParaRPr lang="fr-FR" sz="1600">
            <a:latin typeface="+mn-lt"/>
          </a:endParaRPr>
        </a:p>
      </xdr:txBody>
    </xdr:sp>
    <xdr:clientData/>
  </xdr:twoCellAnchor>
  <xdr:twoCellAnchor>
    <xdr:from>
      <xdr:col>0</xdr:col>
      <xdr:colOff>152400</xdr:colOff>
      <xdr:row>17</xdr:row>
      <xdr:rowOff>152400</xdr:rowOff>
    </xdr:from>
    <xdr:to>
      <xdr:col>1</xdr:col>
      <xdr:colOff>787400</xdr:colOff>
      <xdr:row>20</xdr:row>
      <xdr:rowOff>304800</xdr:rowOff>
    </xdr:to>
    <xdr:sp macro="" textlink="">
      <xdr:nvSpPr>
        <xdr:cNvPr id="9" name="ZoneTexte 8"/>
        <xdr:cNvSpPr txBox="1"/>
      </xdr:nvSpPr>
      <xdr:spPr>
        <a:xfrm>
          <a:off x="152400" y="6362700"/>
          <a:ext cx="3746500" cy="1104900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r>
            <a:rPr lang="fr-FR" sz="1200" b="1"/>
            <a:t>Tampon du déclarant - Date et signature</a:t>
          </a:r>
        </a:p>
      </xdr:txBody>
    </xdr:sp>
    <xdr:clientData/>
  </xdr:twoCellAnchor>
  <xdr:twoCellAnchor>
    <xdr:from>
      <xdr:col>2</xdr:col>
      <xdr:colOff>25400</xdr:colOff>
      <xdr:row>17</xdr:row>
      <xdr:rowOff>177800</xdr:rowOff>
    </xdr:from>
    <xdr:to>
      <xdr:col>3</xdr:col>
      <xdr:colOff>12700</xdr:colOff>
      <xdr:row>19</xdr:row>
      <xdr:rowOff>25400</xdr:rowOff>
    </xdr:to>
    <xdr:sp macro="" textlink="">
      <xdr:nvSpPr>
        <xdr:cNvPr id="11" name="ZoneTexte 10"/>
        <xdr:cNvSpPr txBox="1"/>
      </xdr:nvSpPr>
      <xdr:spPr>
        <a:xfrm>
          <a:off x="6057900" y="6388100"/>
          <a:ext cx="1498600" cy="419100"/>
        </a:xfrm>
        <a:prstGeom prst="rect">
          <a:avLst/>
        </a:prstGeom>
        <a:solidFill>
          <a:schemeClr val="accent3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300">
              <a:solidFill>
                <a:schemeClr val="bg1"/>
              </a:solidFill>
            </a:rPr>
            <a:t>01/01/2017</a:t>
          </a:r>
        </a:p>
      </xdr:txBody>
    </xdr:sp>
    <xdr:clientData/>
  </xdr:twoCellAnchor>
  <xdr:twoCellAnchor>
    <xdr:from>
      <xdr:col>3</xdr:col>
      <xdr:colOff>393700</xdr:colOff>
      <xdr:row>17</xdr:row>
      <xdr:rowOff>152400</xdr:rowOff>
    </xdr:from>
    <xdr:to>
      <xdr:col>4</xdr:col>
      <xdr:colOff>571500</xdr:colOff>
      <xdr:row>19</xdr:row>
      <xdr:rowOff>0</xdr:rowOff>
    </xdr:to>
    <xdr:sp macro="" textlink="">
      <xdr:nvSpPr>
        <xdr:cNvPr id="12" name="ZoneTexte 11"/>
        <xdr:cNvSpPr txBox="1"/>
      </xdr:nvSpPr>
      <xdr:spPr>
        <a:xfrm>
          <a:off x="7937500" y="6362700"/>
          <a:ext cx="1498600" cy="419100"/>
        </a:xfrm>
        <a:prstGeom prst="rect">
          <a:avLst/>
        </a:prstGeom>
        <a:solidFill>
          <a:schemeClr val="accent3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300">
              <a:solidFill>
                <a:schemeClr val="bg1"/>
              </a:solidFill>
            </a:rPr>
            <a:t>31/12/2017</a:t>
          </a:r>
        </a:p>
      </xdr:txBody>
    </xdr:sp>
    <xdr:clientData/>
  </xdr:twoCellAnchor>
  <xdr:twoCellAnchor>
    <xdr:from>
      <xdr:col>7</xdr:col>
      <xdr:colOff>68036</xdr:colOff>
      <xdr:row>0</xdr:row>
      <xdr:rowOff>421821</xdr:rowOff>
    </xdr:from>
    <xdr:to>
      <xdr:col>10</xdr:col>
      <xdr:colOff>0</xdr:colOff>
      <xdr:row>3</xdr:row>
      <xdr:rowOff>258536</xdr:rowOff>
    </xdr:to>
    <xdr:sp macro="" textlink="">
      <xdr:nvSpPr>
        <xdr:cNvPr id="10" name="ZoneTexte 9">
          <a:hlinkClick xmlns:r="http://schemas.openxmlformats.org/officeDocument/2006/relationships" r:id="rId3"/>
        </xdr:cNvPr>
        <xdr:cNvSpPr txBox="1"/>
      </xdr:nvSpPr>
      <xdr:spPr>
        <a:xfrm>
          <a:off x="14219465" y="421821"/>
          <a:ext cx="2217964" cy="775608"/>
        </a:xfrm>
        <a:prstGeom prst="rect">
          <a:avLst/>
        </a:prstGeom>
        <a:solidFill>
          <a:schemeClr val="accent2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lang="fr-FR" sz="1400" b="1" i="1" u="none"/>
            <a:t>Cliquez sur ce bouton</a:t>
          </a:r>
          <a:r>
            <a:rPr lang="fr-FR" sz="1400" b="1" i="1" u="none" baseline="0"/>
            <a:t> </a:t>
          </a:r>
          <a:r>
            <a:rPr lang="fr-FR" sz="1400" b="1" i="1" u="none"/>
            <a:t>pour accéder à</a:t>
          </a:r>
          <a:r>
            <a:rPr lang="fr-FR" sz="1400" b="1" i="1" u="none" baseline="0"/>
            <a:t> la notice</a:t>
          </a:r>
          <a:endParaRPr lang="fr-FR" sz="1400" b="1" i="1" u="none"/>
        </a:p>
      </xdr:txBody>
    </xdr:sp>
    <xdr:clientData/>
  </xdr:twoCellAnchor>
</xdr:wsDr>
</file>

<file path=xl/tables/table1.xml><?xml version="1.0" encoding="utf-8"?>
<table xmlns="http://schemas.openxmlformats.org/spreadsheetml/2006/main" id="1" name="Tableau1" displayName="Tableau1" ref="A24:G402" totalsRowCount="1" headerRowDxfId="19" dataDxfId="18" totalsRowDxfId="17">
  <autoFilter ref="A24:G401"/>
  <tableColumns count="7">
    <tableColumn id="1" name="N° AMM" dataDxfId="16" totalsRowDxfId="6"/>
    <tableColumn id="2" name="Nom Commercial" dataDxfId="15" totalsRowDxfId="5"/>
    <tableColumn id="5" name="Nature (Biocontrôle ou autre)" dataDxfId="14" totalsRowDxfId="4">
      <calculatedColumnFormula>IF(ISNA(VLOOKUP(Tableau1[[#This Row],[N° AMM]],'Liste AMM Biocontrôle'!$B$2:$E$247,4,FALSE))," Autre ",VLOOKUP(Tableau1[[#This Row],[N° AMM]],'Liste AMM Biocontrôle'!$B$2:$E$247,4,FALSE))</calculatedColumnFormula>
    </tableColumn>
    <tableColumn id="13" name="Volume des ventes" dataDxfId="13" totalsRowDxfId="3"/>
    <tableColumn id="3" name="Chiffre d'affaire HT" totalsRowFunction="sum" dataDxfId="12" totalsRowDxfId="2" dataCellStyle="Milliers"/>
    <tableColumn id="4" name="Montant de la Taxe " totalsRowFunction="sum" dataDxfId="11" totalsRowDxfId="1" dataCellStyle="Milliers">
      <calculatedColumnFormula>IF(Tableau1[[#This Row],[Nature (Biocontrôle ou autre)]]="Biocontrôle",Tableau1[[#This Row],[Chiffre d''affaire HT]]*Taux!$B$2,Tableau1[[#This Row],[Chiffre d''affaire HT]]*Taux!$B$1)</calculatedColumnFormula>
    </tableColumn>
    <tableColumn id="6" name="taxe à régler" totalsRowFunction="sum" dataDxfId="10" totalsRowDxfId="0" dataCellStyle="Milliers">
      <calculatedColumnFormula>IF(Tableau1[[#This Row],[Montant de la Taxe ]]&lt;100,0,Tableau1[[#This Row],[Montant de la Taxe ]])</calculatedColumnFormula>
    </tableColumn>
  </tableColumns>
  <tableStyleInfo name="TableStyleMedium11" showFirstColumn="0" showLastColumn="0" showRowStripes="1" showColumnStripes="0"/>
</table>
</file>

<file path=xl/tables/table2.xml><?xml version="1.0" encoding="utf-8"?>
<table xmlns="http://schemas.openxmlformats.org/spreadsheetml/2006/main" id="7" name="Tableau358" displayName="Tableau358" ref="C21" headerRowCount="0" totalsRowShown="0" headerRowDxfId="9" dataDxfId="8" headerRowCellStyle="Milliers" dataCellStyle="Milliers">
  <tableColumns count="1">
    <tableColumn id="1" name="Colonne1" dataDxfId="7" dataCellStyle="Milliers">
      <calculatedColumnFormula>Tableau1[[#Totals],[taxe à régler]]</calculatedColumnFormula>
    </tableColumn>
  </tableColumns>
  <tableStyleInfo name="TableStyleDark4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table" Target="../tables/table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1">
    <tabColor theme="3" tint="0.39997558519241921"/>
    <pageSetUpPr fitToPage="1"/>
  </sheetPr>
  <dimension ref="A1"/>
  <sheetViews>
    <sheetView showGridLines="0" tabSelected="1" workbookViewId="0"/>
  </sheetViews>
  <sheetFormatPr baseColWidth="10" defaultRowHeight="15" x14ac:dyDescent="0.25"/>
  <sheetData/>
  <pageMargins left="0.70866141732283472" right="0.70866141732283472" top="0.74803149606299213" bottom="0.74803149606299213" header="0.31496062992125984" footer="0.31496062992125984"/>
  <pageSetup paperSize="9" scale="81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pageSetUpPr fitToPage="1"/>
  </sheetPr>
  <dimension ref="A1:F430"/>
  <sheetViews>
    <sheetView topLeftCell="B333" zoomScale="75" zoomScaleNormal="75" workbookViewId="0">
      <selection activeCell="B352" sqref="B352"/>
    </sheetView>
  </sheetViews>
  <sheetFormatPr baseColWidth="10" defaultRowHeight="15" x14ac:dyDescent="0.25"/>
  <cols>
    <col min="1" max="1" width="85.28515625" hidden="1" customWidth="1"/>
    <col min="2" max="2" width="10.5703125" bestFit="1" customWidth="1"/>
    <col min="3" max="3" width="48" bestFit="1" customWidth="1"/>
    <col min="4" max="4" width="108.42578125" bestFit="1" customWidth="1"/>
    <col min="5" max="5" width="16.42578125" customWidth="1"/>
  </cols>
  <sheetData>
    <row r="1" spans="1:5" s="33" customFormat="1" ht="36" customHeight="1" x14ac:dyDescent="0.25">
      <c r="A1" s="33" t="s">
        <v>265</v>
      </c>
      <c r="B1" s="34" t="s">
        <v>0</v>
      </c>
      <c r="C1" s="34" t="s">
        <v>275</v>
      </c>
      <c r="D1" s="34" t="s">
        <v>276</v>
      </c>
      <c r="E1" s="34" t="s">
        <v>19</v>
      </c>
    </row>
    <row r="2" spans="1:5" s="1" customFormat="1" ht="20.100000000000001" customHeight="1" x14ac:dyDescent="0.25">
      <c r="A2" s="1" t="s">
        <v>23</v>
      </c>
      <c r="B2" s="32">
        <v>2140187</v>
      </c>
      <c r="C2" s="32" t="s">
        <v>382</v>
      </c>
      <c r="D2" s="32" t="s">
        <v>512</v>
      </c>
      <c r="E2" s="32" t="s">
        <v>22</v>
      </c>
    </row>
    <row r="3" spans="1:5" s="1" customFormat="1" ht="20.100000000000001" customHeight="1" x14ac:dyDescent="0.25">
      <c r="A3" s="1" t="s">
        <v>24</v>
      </c>
      <c r="B3" s="32">
        <v>2100207</v>
      </c>
      <c r="C3" s="32" t="s">
        <v>324</v>
      </c>
      <c r="D3" s="32" t="s">
        <v>325</v>
      </c>
      <c r="E3" s="32" t="s">
        <v>22</v>
      </c>
    </row>
    <row r="4" spans="1:5" s="1" customFormat="1" ht="20.100000000000001" customHeight="1" x14ac:dyDescent="0.25">
      <c r="A4" s="1" t="s">
        <v>25</v>
      </c>
      <c r="B4" s="32">
        <v>2180042</v>
      </c>
      <c r="C4" s="32" t="s">
        <v>664</v>
      </c>
      <c r="D4" s="32" t="s">
        <v>646</v>
      </c>
      <c r="E4" s="32" t="s">
        <v>22</v>
      </c>
    </row>
    <row r="5" spans="1:5" s="1" customFormat="1" ht="20.100000000000001" customHeight="1" x14ac:dyDescent="0.25">
      <c r="A5" s="1" t="s">
        <v>26</v>
      </c>
      <c r="B5" s="32">
        <v>2110079</v>
      </c>
      <c r="C5" s="32" t="s">
        <v>334</v>
      </c>
      <c r="D5" s="32" t="s">
        <v>513</v>
      </c>
      <c r="E5" s="32" t="s">
        <v>22</v>
      </c>
    </row>
    <row r="6" spans="1:5" s="1" customFormat="1" ht="20.100000000000001" customHeight="1" x14ac:dyDescent="0.25">
      <c r="A6" s="1" t="s">
        <v>27</v>
      </c>
      <c r="B6" s="32">
        <v>2120082</v>
      </c>
      <c r="C6" s="32" t="s">
        <v>346</v>
      </c>
      <c r="D6" s="32" t="s">
        <v>513</v>
      </c>
      <c r="E6" s="32" t="s">
        <v>22</v>
      </c>
    </row>
    <row r="7" spans="1:5" s="1" customFormat="1" ht="20.100000000000001" customHeight="1" x14ac:dyDescent="0.25">
      <c r="A7" s="1" t="s">
        <v>28</v>
      </c>
      <c r="B7" s="32">
        <v>2140036</v>
      </c>
      <c r="C7" s="32" t="s">
        <v>373</v>
      </c>
      <c r="D7" s="32" t="s">
        <v>513</v>
      </c>
      <c r="E7" s="32" t="s">
        <v>22</v>
      </c>
    </row>
    <row r="8" spans="1:5" s="1" customFormat="1" ht="20.100000000000001" customHeight="1" x14ac:dyDescent="0.25">
      <c r="A8" s="1" t="s">
        <v>29</v>
      </c>
      <c r="B8" s="32">
        <v>2171253</v>
      </c>
      <c r="C8" s="32" t="s">
        <v>665</v>
      </c>
      <c r="D8" s="32" t="s">
        <v>647</v>
      </c>
      <c r="E8" s="32" t="s">
        <v>22</v>
      </c>
    </row>
    <row r="9" spans="1:5" s="1" customFormat="1" ht="20.100000000000001" customHeight="1" x14ac:dyDescent="0.25">
      <c r="A9" s="1" t="s">
        <v>30</v>
      </c>
      <c r="B9" s="32">
        <v>2171248</v>
      </c>
      <c r="C9" s="32" t="s">
        <v>666</v>
      </c>
      <c r="D9" s="32" t="s">
        <v>647</v>
      </c>
      <c r="E9" s="32" t="s">
        <v>22</v>
      </c>
    </row>
    <row r="10" spans="1:5" s="1" customFormat="1" ht="20.100000000000001" customHeight="1" x14ac:dyDescent="0.25">
      <c r="A10" s="1" t="s">
        <v>31</v>
      </c>
      <c r="B10" s="32">
        <v>2160841</v>
      </c>
      <c r="C10" s="32" t="s">
        <v>667</v>
      </c>
      <c r="D10" s="32" t="s">
        <v>648</v>
      </c>
      <c r="E10" s="32" t="s">
        <v>22</v>
      </c>
    </row>
    <row r="11" spans="1:5" s="1" customFormat="1" ht="20.100000000000001" customHeight="1" x14ac:dyDescent="0.25">
      <c r="A11" s="1" t="s">
        <v>32</v>
      </c>
      <c r="B11" s="32">
        <v>2120069</v>
      </c>
      <c r="C11" s="32" t="s">
        <v>345</v>
      </c>
      <c r="D11" s="32" t="s">
        <v>514</v>
      </c>
      <c r="E11" s="32" t="s">
        <v>22</v>
      </c>
    </row>
    <row r="12" spans="1:5" s="1" customFormat="1" ht="20.100000000000001" customHeight="1" x14ac:dyDescent="0.25">
      <c r="A12" s="1" t="s">
        <v>33</v>
      </c>
      <c r="B12" s="32">
        <v>2140160</v>
      </c>
      <c r="C12" s="32" t="s">
        <v>381</v>
      </c>
      <c r="D12" s="32" t="s">
        <v>515</v>
      </c>
      <c r="E12" s="32" t="s">
        <v>22</v>
      </c>
    </row>
    <row r="13" spans="1:5" s="1" customFormat="1" ht="20.100000000000001" customHeight="1" x14ac:dyDescent="0.25">
      <c r="A13" s="1" t="s">
        <v>34</v>
      </c>
      <c r="B13" s="32">
        <v>2110040</v>
      </c>
      <c r="C13" s="32" t="s">
        <v>330</v>
      </c>
      <c r="D13" s="32" t="s">
        <v>516</v>
      </c>
      <c r="E13" s="32" t="s">
        <v>22</v>
      </c>
    </row>
    <row r="14" spans="1:5" s="1" customFormat="1" ht="20.100000000000001" customHeight="1" x14ac:dyDescent="0.25">
      <c r="A14" s="1" t="s">
        <v>35</v>
      </c>
      <c r="B14" s="32">
        <v>2110040</v>
      </c>
      <c r="C14" s="32" t="s">
        <v>668</v>
      </c>
      <c r="D14" s="32" t="s">
        <v>516</v>
      </c>
      <c r="E14" s="32" t="s">
        <v>22</v>
      </c>
    </row>
    <row r="15" spans="1:5" s="1" customFormat="1" ht="20.100000000000001" customHeight="1" x14ac:dyDescent="0.25">
      <c r="A15" s="1" t="s">
        <v>36</v>
      </c>
      <c r="B15" s="32">
        <v>2100162</v>
      </c>
      <c r="C15" s="32" t="s">
        <v>517</v>
      </c>
      <c r="D15" s="32" t="s">
        <v>516</v>
      </c>
      <c r="E15" s="32" t="s">
        <v>22</v>
      </c>
    </row>
    <row r="16" spans="1:5" s="1" customFormat="1" ht="20.100000000000001" customHeight="1" x14ac:dyDescent="0.25">
      <c r="A16" s="1" t="s">
        <v>37</v>
      </c>
      <c r="B16" s="32">
        <v>2050001</v>
      </c>
      <c r="C16" s="32" t="s">
        <v>669</v>
      </c>
      <c r="D16" s="32" t="s">
        <v>516</v>
      </c>
      <c r="E16" s="32" t="s">
        <v>22</v>
      </c>
    </row>
    <row r="17" spans="1:5" s="1" customFormat="1" ht="20.100000000000001" customHeight="1" x14ac:dyDescent="0.25">
      <c r="A17" s="1" t="s">
        <v>38</v>
      </c>
      <c r="B17" s="32">
        <v>2020241</v>
      </c>
      <c r="C17" s="32" t="s">
        <v>519</v>
      </c>
      <c r="D17" s="32" t="s">
        <v>518</v>
      </c>
      <c r="E17" s="32" t="s">
        <v>22</v>
      </c>
    </row>
    <row r="18" spans="1:5" s="1" customFormat="1" ht="20.100000000000001" customHeight="1" x14ac:dyDescent="0.25">
      <c r="A18" s="1" t="s">
        <v>39</v>
      </c>
      <c r="B18" s="32">
        <v>2170436</v>
      </c>
      <c r="C18" s="32" t="s">
        <v>670</v>
      </c>
      <c r="D18" s="32" t="s">
        <v>518</v>
      </c>
      <c r="E18" s="32" t="s">
        <v>22</v>
      </c>
    </row>
    <row r="19" spans="1:5" s="1" customFormat="1" ht="20.100000000000001" customHeight="1" x14ac:dyDescent="0.25">
      <c r="A19" s="1" t="s">
        <v>40</v>
      </c>
      <c r="B19" s="32">
        <v>9200482</v>
      </c>
      <c r="C19" s="32" t="s">
        <v>671</v>
      </c>
      <c r="D19" s="32" t="s">
        <v>520</v>
      </c>
      <c r="E19" s="32" t="s">
        <v>22</v>
      </c>
    </row>
    <row r="20" spans="1:5" s="1" customFormat="1" ht="20.100000000000001" customHeight="1" x14ac:dyDescent="0.25">
      <c r="A20" s="1" t="s">
        <v>41</v>
      </c>
      <c r="B20" s="32">
        <v>2160943</v>
      </c>
      <c r="C20" s="32" t="s">
        <v>672</v>
      </c>
      <c r="D20" s="32" t="s">
        <v>520</v>
      </c>
      <c r="E20" s="32" t="s">
        <v>22</v>
      </c>
    </row>
    <row r="21" spans="1:5" s="1" customFormat="1" ht="20.100000000000001" customHeight="1" x14ac:dyDescent="0.25">
      <c r="A21" s="1" t="s">
        <v>42</v>
      </c>
      <c r="B21" s="32">
        <v>9200482</v>
      </c>
      <c r="C21" s="32" t="s">
        <v>673</v>
      </c>
      <c r="D21" s="32" t="s">
        <v>520</v>
      </c>
      <c r="E21" s="32" t="s">
        <v>22</v>
      </c>
    </row>
    <row r="22" spans="1:5" s="1" customFormat="1" ht="20.100000000000001" customHeight="1" x14ac:dyDescent="0.25">
      <c r="A22" s="1" t="s">
        <v>43</v>
      </c>
      <c r="B22" s="32">
        <v>2170465</v>
      </c>
      <c r="C22" s="32" t="s">
        <v>674</v>
      </c>
      <c r="D22" s="32" t="s">
        <v>520</v>
      </c>
      <c r="E22" s="32" t="s">
        <v>22</v>
      </c>
    </row>
    <row r="23" spans="1:5" s="1" customFormat="1" ht="20.100000000000001" customHeight="1" x14ac:dyDescent="0.25">
      <c r="A23" s="1" t="s">
        <v>44</v>
      </c>
      <c r="B23" s="32">
        <v>2170466</v>
      </c>
      <c r="C23" s="32" t="s">
        <v>675</v>
      </c>
      <c r="D23" s="32" t="s">
        <v>520</v>
      </c>
      <c r="E23" s="32" t="s">
        <v>22</v>
      </c>
    </row>
    <row r="24" spans="1:5" s="1" customFormat="1" ht="20.100000000000001" customHeight="1" x14ac:dyDescent="0.25">
      <c r="A24" s="1" t="s">
        <v>45</v>
      </c>
      <c r="B24" s="32">
        <v>2030175</v>
      </c>
      <c r="C24" s="32" t="s">
        <v>676</v>
      </c>
      <c r="D24" s="32" t="s">
        <v>520</v>
      </c>
      <c r="E24" s="32" t="s">
        <v>22</v>
      </c>
    </row>
    <row r="25" spans="1:5" s="1" customFormat="1" ht="20.100000000000001" customHeight="1" x14ac:dyDescent="0.25">
      <c r="A25" s="1" t="s">
        <v>46</v>
      </c>
      <c r="B25" s="32">
        <v>2030175</v>
      </c>
      <c r="C25" s="32" t="s">
        <v>677</v>
      </c>
      <c r="D25" s="32" t="s">
        <v>520</v>
      </c>
      <c r="E25" s="32" t="s">
        <v>22</v>
      </c>
    </row>
    <row r="26" spans="1:5" s="1" customFormat="1" ht="20.100000000000001" customHeight="1" x14ac:dyDescent="0.25">
      <c r="A26" s="1" t="s">
        <v>47</v>
      </c>
      <c r="B26" s="32">
        <v>2010513</v>
      </c>
      <c r="C26" s="32" t="s">
        <v>294</v>
      </c>
      <c r="D26" s="32" t="s">
        <v>520</v>
      </c>
      <c r="E26" s="32" t="s">
        <v>22</v>
      </c>
    </row>
    <row r="27" spans="1:5" s="1" customFormat="1" ht="20.100000000000001" customHeight="1" x14ac:dyDescent="0.25">
      <c r="A27" s="1" t="s">
        <v>48</v>
      </c>
      <c r="B27" s="32">
        <v>2010513</v>
      </c>
      <c r="C27" s="32" t="s">
        <v>291</v>
      </c>
      <c r="D27" s="32" t="s">
        <v>520</v>
      </c>
      <c r="E27" s="32" t="s">
        <v>22</v>
      </c>
    </row>
    <row r="28" spans="1:5" s="1" customFormat="1" ht="20.100000000000001" customHeight="1" x14ac:dyDescent="0.25">
      <c r="A28" s="1" t="s">
        <v>49</v>
      </c>
      <c r="B28" s="32">
        <v>2010513</v>
      </c>
      <c r="C28" s="32" t="s">
        <v>521</v>
      </c>
      <c r="D28" s="32" t="s">
        <v>520</v>
      </c>
      <c r="E28" s="32" t="s">
        <v>22</v>
      </c>
    </row>
    <row r="29" spans="1:5" s="1" customFormat="1" ht="20.100000000000001" customHeight="1" x14ac:dyDescent="0.25">
      <c r="A29" s="1" t="s">
        <v>50</v>
      </c>
      <c r="B29" s="32">
        <v>2010513</v>
      </c>
      <c r="C29" s="32" t="s">
        <v>292</v>
      </c>
      <c r="D29" s="32" t="s">
        <v>520</v>
      </c>
      <c r="E29" s="32" t="s">
        <v>22</v>
      </c>
    </row>
    <row r="30" spans="1:5" s="1" customFormat="1" ht="20.100000000000001" customHeight="1" x14ac:dyDescent="0.25">
      <c r="A30" s="1" t="s">
        <v>51</v>
      </c>
      <c r="B30" s="32">
        <v>2010513</v>
      </c>
      <c r="C30" s="32" t="s">
        <v>295</v>
      </c>
      <c r="D30" s="32" t="s">
        <v>520</v>
      </c>
      <c r="E30" s="32" t="s">
        <v>22</v>
      </c>
    </row>
    <row r="31" spans="1:5" s="1" customFormat="1" ht="20.100000000000001" customHeight="1" x14ac:dyDescent="0.25">
      <c r="A31" s="1" t="s">
        <v>52</v>
      </c>
      <c r="B31" s="32">
        <v>2010513</v>
      </c>
      <c r="C31" s="32" t="s">
        <v>293</v>
      </c>
      <c r="D31" s="32" t="s">
        <v>520</v>
      </c>
      <c r="E31" s="32" t="s">
        <v>22</v>
      </c>
    </row>
    <row r="32" spans="1:5" s="1" customFormat="1" ht="20.100000000000001" customHeight="1" x14ac:dyDescent="0.25">
      <c r="A32" s="1" t="s">
        <v>53</v>
      </c>
      <c r="B32" s="32">
        <v>2010513</v>
      </c>
      <c r="C32" s="32" t="s">
        <v>522</v>
      </c>
      <c r="D32" s="32" t="s">
        <v>520</v>
      </c>
      <c r="E32" s="32" t="s">
        <v>22</v>
      </c>
    </row>
    <row r="33" spans="1:5" s="1" customFormat="1" ht="20.100000000000001" customHeight="1" x14ac:dyDescent="0.25">
      <c r="A33" s="1" t="s">
        <v>54</v>
      </c>
      <c r="B33" s="32">
        <v>2150417</v>
      </c>
      <c r="C33" s="32" t="s">
        <v>389</v>
      </c>
      <c r="D33" s="32" t="s">
        <v>520</v>
      </c>
      <c r="E33" s="32" t="s">
        <v>22</v>
      </c>
    </row>
    <row r="34" spans="1:5" s="1" customFormat="1" ht="20.100000000000001" customHeight="1" x14ac:dyDescent="0.25">
      <c r="A34" s="1" t="s">
        <v>55</v>
      </c>
      <c r="B34" s="32">
        <v>2150417</v>
      </c>
      <c r="C34" s="32" t="s">
        <v>523</v>
      </c>
      <c r="D34" s="32" t="s">
        <v>520</v>
      </c>
      <c r="E34" s="32" t="s">
        <v>22</v>
      </c>
    </row>
    <row r="35" spans="1:5" s="1" customFormat="1" ht="20.100000000000001" customHeight="1" x14ac:dyDescent="0.25">
      <c r="A35" s="1" t="s">
        <v>56</v>
      </c>
      <c r="B35" s="32">
        <v>2150417</v>
      </c>
      <c r="C35" s="32" t="s">
        <v>524</v>
      </c>
      <c r="D35" s="32" t="s">
        <v>520</v>
      </c>
      <c r="E35" s="32" t="s">
        <v>22</v>
      </c>
    </row>
    <row r="36" spans="1:5" s="1" customFormat="1" ht="20.100000000000001" customHeight="1" x14ac:dyDescent="0.25">
      <c r="A36" s="1" t="s">
        <v>57</v>
      </c>
      <c r="B36" s="32">
        <v>2150417</v>
      </c>
      <c r="C36" s="32" t="s">
        <v>525</v>
      </c>
      <c r="D36" s="32" t="s">
        <v>520</v>
      </c>
      <c r="E36" s="32" t="s">
        <v>22</v>
      </c>
    </row>
    <row r="37" spans="1:5" s="1" customFormat="1" ht="20.100000000000001" customHeight="1" x14ac:dyDescent="0.25">
      <c r="A37" s="1" t="s">
        <v>58</v>
      </c>
      <c r="B37" s="32">
        <v>2150417</v>
      </c>
      <c r="C37" s="32" t="s">
        <v>526</v>
      </c>
      <c r="D37" s="32" t="s">
        <v>520</v>
      </c>
      <c r="E37" s="32" t="s">
        <v>22</v>
      </c>
    </row>
    <row r="38" spans="1:5" s="1" customFormat="1" ht="20.100000000000001" customHeight="1" x14ac:dyDescent="0.25">
      <c r="A38" s="1" t="s">
        <v>59</v>
      </c>
      <c r="B38" s="32">
        <v>8900137</v>
      </c>
      <c r="C38" s="32" t="s">
        <v>407</v>
      </c>
      <c r="D38" s="32" t="s">
        <v>520</v>
      </c>
      <c r="E38" s="32" t="s">
        <v>22</v>
      </c>
    </row>
    <row r="39" spans="1:5" s="1" customFormat="1" ht="20.100000000000001" customHeight="1" x14ac:dyDescent="0.25">
      <c r="A39" s="1" t="s">
        <v>60</v>
      </c>
      <c r="B39" s="32">
        <v>2160494</v>
      </c>
      <c r="C39" s="32" t="s">
        <v>678</v>
      </c>
      <c r="D39" s="32" t="s">
        <v>520</v>
      </c>
      <c r="E39" s="32" t="s">
        <v>22</v>
      </c>
    </row>
    <row r="40" spans="1:5" s="1" customFormat="1" ht="20.100000000000001" customHeight="1" x14ac:dyDescent="0.25">
      <c r="A40" s="1" t="s">
        <v>61</v>
      </c>
      <c r="B40" s="32">
        <v>9800280</v>
      </c>
      <c r="C40" s="32" t="s">
        <v>679</v>
      </c>
      <c r="D40" s="32" t="s">
        <v>649</v>
      </c>
      <c r="E40" s="32" t="s">
        <v>22</v>
      </c>
    </row>
    <row r="41" spans="1:5" s="1" customFormat="1" ht="20.100000000000001" customHeight="1" x14ac:dyDescent="0.25">
      <c r="A41" s="1" t="s">
        <v>62</v>
      </c>
      <c r="B41" s="32">
        <v>2170437</v>
      </c>
      <c r="C41" s="32" t="s">
        <v>680</v>
      </c>
      <c r="D41" s="32" t="s">
        <v>650</v>
      </c>
      <c r="E41" s="32" t="s">
        <v>22</v>
      </c>
    </row>
    <row r="42" spans="1:5" s="1" customFormat="1" ht="20.100000000000001" customHeight="1" x14ac:dyDescent="0.25">
      <c r="A42" s="1" t="s">
        <v>63</v>
      </c>
      <c r="B42" s="32">
        <v>9300093</v>
      </c>
      <c r="C42" s="32" t="s">
        <v>416</v>
      </c>
      <c r="D42" s="32" t="s">
        <v>527</v>
      </c>
      <c r="E42" s="32" t="s">
        <v>22</v>
      </c>
    </row>
    <row r="43" spans="1:5" s="1" customFormat="1" ht="20.100000000000001" customHeight="1" x14ac:dyDescent="0.25">
      <c r="A43" s="1" t="s">
        <v>64</v>
      </c>
      <c r="B43" s="32">
        <v>2080108</v>
      </c>
      <c r="C43" s="32" t="s">
        <v>681</v>
      </c>
      <c r="D43" s="32" t="s">
        <v>651</v>
      </c>
      <c r="E43" s="32" t="s">
        <v>22</v>
      </c>
    </row>
    <row r="44" spans="1:5" s="1" customFormat="1" ht="20.100000000000001" customHeight="1" x14ac:dyDescent="0.25">
      <c r="A44" s="1" t="s">
        <v>65</v>
      </c>
      <c r="B44" s="32">
        <v>9900189</v>
      </c>
      <c r="C44" s="32" t="s">
        <v>432</v>
      </c>
      <c r="D44" s="32" t="s">
        <v>433</v>
      </c>
      <c r="E44" s="32" t="s">
        <v>22</v>
      </c>
    </row>
    <row r="45" spans="1:5" s="1" customFormat="1" ht="20.100000000000001" customHeight="1" x14ac:dyDescent="0.25">
      <c r="A45" s="1" t="s">
        <v>66</v>
      </c>
      <c r="B45" s="32">
        <v>2140217</v>
      </c>
      <c r="C45" s="32" t="s">
        <v>528</v>
      </c>
      <c r="D45" s="32" t="s">
        <v>433</v>
      </c>
      <c r="E45" s="32" t="s">
        <v>22</v>
      </c>
    </row>
    <row r="46" spans="1:5" s="1" customFormat="1" ht="20.100000000000001" customHeight="1" x14ac:dyDescent="0.25">
      <c r="A46" s="1" t="s">
        <v>67</v>
      </c>
      <c r="B46" s="32">
        <v>9800076</v>
      </c>
      <c r="C46" s="32" t="s">
        <v>430</v>
      </c>
      <c r="D46" s="32" t="s">
        <v>529</v>
      </c>
      <c r="E46" s="32" t="s">
        <v>22</v>
      </c>
    </row>
    <row r="47" spans="1:5" s="1" customFormat="1" ht="20.100000000000001" customHeight="1" x14ac:dyDescent="0.25">
      <c r="A47" s="1" t="s">
        <v>68</v>
      </c>
      <c r="B47" s="32">
        <v>2160620</v>
      </c>
      <c r="C47" s="32" t="s">
        <v>682</v>
      </c>
      <c r="D47" s="32" t="s">
        <v>529</v>
      </c>
      <c r="E47" s="32" t="s">
        <v>22</v>
      </c>
    </row>
    <row r="48" spans="1:5" s="1" customFormat="1" ht="20.100000000000001" customHeight="1" x14ac:dyDescent="0.25">
      <c r="A48" s="1" t="s">
        <v>69</v>
      </c>
      <c r="B48" s="32">
        <v>2120081</v>
      </c>
      <c r="C48" s="32" t="s">
        <v>348</v>
      </c>
      <c r="D48" s="32" t="s">
        <v>529</v>
      </c>
      <c r="E48" s="32" t="s">
        <v>22</v>
      </c>
    </row>
    <row r="49" spans="1:5" s="1" customFormat="1" ht="20.100000000000001" customHeight="1" x14ac:dyDescent="0.25">
      <c r="A49" s="1" t="s">
        <v>70</v>
      </c>
      <c r="B49" s="32">
        <v>2170825</v>
      </c>
      <c r="C49" s="32" t="s">
        <v>683</v>
      </c>
      <c r="D49" s="32" t="s">
        <v>529</v>
      </c>
      <c r="E49" s="32" t="s">
        <v>22</v>
      </c>
    </row>
    <row r="50" spans="1:5" s="1" customFormat="1" ht="20.100000000000001" customHeight="1" x14ac:dyDescent="0.25">
      <c r="A50" s="1" t="s">
        <v>71</v>
      </c>
      <c r="B50" s="32">
        <v>2170832</v>
      </c>
      <c r="C50" s="32" t="s">
        <v>684</v>
      </c>
      <c r="D50" s="32" t="s">
        <v>529</v>
      </c>
      <c r="E50" s="32" t="s">
        <v>22</v>
      </c>
    </row>
    <row r="51" spans="1:5" s="1" customFormat="1" ht="20.100000000000001" customHeight="1" x14ac:dyDescent="0.25">
      <c r="A51" s="1" t="s">
        <v>72</v>
      </c>
      <c r="B51" s="32">
        <v>2150851</v>
      </c>
      <c r="C51" s="32" t="s">
        <v>530</v>
      </c>
      <c r="D51" s="32" t="s">
        <v>529</v>
      </c>
      <c r="E51" s="32" t="s">
        <v>22</v>
      </c>
    </row>
    <row r="52" spans="1:5" s="1" customFormat="1" ht="20.100000000000001" customHeight="1" x14ac:dyDescent="0.25">
      <c r="A52" s="1" t="s">
        <v>73</v>
      </c>
      <c r="B52" s="32">
        <v>2130175</v>
      </c>
      <c r="C52" s="32" t="s">
        <v>368</v>
      </c>
      <c r="D52" s="32" t="s">
        <v>529</v>
      </c>
      <c r="E52" s="32" t="s">
        <v>22</v>
      </c>
    </row>
    <row r="53" spans="1:5" s="1" customFormat="1" ht="20.100000000000001" customHeight="1" x14ac:dyDescent="0.25">
      <c r="A53" s="1" t="s">
        <v>74</v>
      </c>
      <c r="B53" s="32">
        <v>2140238</v>
      </c>
      <c r="C53" s="32" t="s">
        <v>384</v>
      </c>
      <c r="D53" s="32" t="s">
        <v>529</v>
      </c>
      <c r="E53" s="32" t="s">
        <v>22</v>
      </c>
    </row>
    <row r="54" spans="1:5" s="1" customFormat="1" ht="20.100000000000001" customHeight="1" x14ac:dyDescent="0.25">
      <c r="A54" s="1" t="s">
        <v>75</v>
      </c>
      <c r="B54" s="32">
        <v>2120177</v>
      </c>
      <c r="C54" s="32" t="s">
        <v>358</v>
      </c>
      <c r="D54" s="32" t="s">
        <v>531</v>
      </c>
      <c r="E54" s="32" t="s">
        <v>22</v>
      </c>
    </row>
    <row r="55" spans="1:5" s="1" customFormat="1" ht="20.100000000000001" customHeight="1" x14ac:dyDescent="0.25">
      <c r="A55" s="1" t="s">
        <v>76</v>
      </c>
      <c r="B55" s="32">
        <v>2150847</v>
      </c>
      <c r="C55" s="32" t="s">
        <v>532</v>
      </c>
      <c r="D55" s="32" t="s">
        <v>531</v>
      </c>
      <c r="E55" s="32" t="s">
        <v>22</v>
      </c>
    </row>
    <row r="56" spans="1:5" s="1" customFormat="1" ht="20.100000000000001" customHeight="1" x14ac:dyDescent="0.25">
      <c r="A56" s="1" t="s">
        <v>77</v>
      </c>
      <c r="B56" s="32">
        <v>2140094</v>
      </c>
      <c r="C56" s="32" t="s">
        <v>377</v>
      </c>
      <c r="D56" s="32" t="s">
        <v>533</v>
      </c>
      <c r="E56" s="32" t="s">
        <v>22</v>
      </c>
    </row>
    <row r="57" spans="1:5" s="1" customFormat="1" ht="20.100000000000001" customHeight="1" x14ac:dyDescent="0.25">
      <c r="A57" s="1" t="s">
        <v>78</v>
      </c>
      <c r="B57" s="32">
        <v>2010206</v>
      </c>
      <c r="C57" s="32" t="s">
        <v>289</v>
      </c>
      <c r="D57" s="32" t="s">
        <v>534</v>
      </c>
      <c r="E57" s="32" t="s">
        <v>22</v>
      </c>
    </row>
    <row r="58" spans="1:5" s="1" customFormat="1" ht="20.100000000000001" customHeight="1" x14ac:dyDescent="0.25">
      <c r="A58" s="1" t="s">
        <v>79</v>
      </c>
      <c r="B58" s="32">
        <v>2040354</v>
      </c>
      <c r="C58" s="32" t="s">
        <v>303</v>
      </c>
      <c r="D58" s="32" t="s">
        <v>535</v>
      </c>
      <c r="E58" s="32" t="s">
        <v>22</v>
      </c>
    </row>
    <row r="59" spans="1:5" s="1" customFormat="1" ht="20.100000000000001" customHeight="1" x14ac:dyDescent="0.25">
      <c r="A59" s="1" t="s">
        <v>80</v>
      </c>
      <c r="B59" s="32">
        <v>2110055</v>
      </c>
      <c r="C59" s="32" t="s">
        <v>537</v>
      </c>
      <c r="D59" s="32" t="s">
        <v>536</v>
      </c>
      <c r="E59" s="32" t="s">
        <v>22</v>
      </c>
    </row>
    <row r="60" spans="1:5" s="1" customFormat="1" ht="20.100000000000001" customHeight="1" x14ac:dyDescent="0.25">
      <c r="A60" s="1" t="s">
        <v>81</v>
      </c>
      <c r="B60" s="32">
        <v>2110055</v>
      </c>
      <c r="C60" s="32" t="s">
        <v>538</v>
      </c>
      <c r="D60" s="32" t="s">
        <v>536</v>
      </c>
      <c r="E60" s="32" t="s">
        <v>22</v>
      </c>
    </row>
    <row r="61" spans="1:5" s="1" customFormat="1" ht="20.100000000000001" customHeight="1" x14ac:dyDescent="0.25">
      <c r="A61" s="1" t="s">
        <v>82</v>
      </c>
      <c r="B61" s="32">
        <v>2120176</v>
      </c>
      <c r="C61" s="32" t="s">
        <v>356</v>
      </c>
      <c r="D61" s="32" t="s">
        <v>357</v>
      </c>
      <c r="E61" s="32" t="s">
        <v>22</v>
      </c>
    </row>
    <row r="62" spans="1:5" s="1" customFormat="1" ht="20.100000000000001" customHeight="1" x14ac:dyDescent="0.25">
      <c r="A62" s="1" t="s">
        <v>83</v>
      </c>
      <c r="B62" s="32">
        <v>2080056</v>
      </c>
      <c r="C62" s="32" t="s">
        <v>311</v>
      </c>
      <c r="D62" s="32" t="s">
        <v>539</v>
      </c>
      <c r="E62" s="32" t="s">
        <v>22</v>
      </c>
    </row>
    <row r="63" spans="1:5" s="1" customFormat="1" ht="20.100000000000001" customHeight="1" x14ac:dyDescent="0.25">
      <c r="A63" s="1" t="s">
        <v>84</v>
      </c>
      <c r="B63" s="32">
        <v>2170931</v>
      </c>
      <c r="C63" s="32" t="s">
        <v>685</v>
      </c>
      <c r="D63" s="32" t="s">
        <v>652</v>
      </c>
      <c r="E63" s="32" t="s">
        <v>22</v>
      </c>
    </row>
    <row r="64" spans="1:5" s="1" customFormat="1" ht="20.100000000000001" customHeight="1" x14ac:dyDescent="0.25">
      <c r="A64" s="1" t="s">
        <v>85</v>
      </c>
      <c r="B64" s="32">
        <v>2150328</v>
      </c>
      <c r="C64" s="32" t="s">
        <v>388</v>
      </c>
      <c r="D64" s="32" t="s">
        <v>540</v>
      </c>
      <c r="E64" s="32" t="s">
        <v>22</v>
      </c>
    </row>
    <row r="65" spans="1:5" s="1" customFormat="1" ht="20.100000000000001" customHeight="1" x14ac:dyDescent="0.25">
      <c r="A65" s="1" t="s">
        <v>86</v>
      </c>
      <c r="B65" s="32">
        <v>2140208</v>
      </c>
      <c r="C65" s="32" t="s">
        <v>383</v>
      </c>
      <c r="D65" s="32" t="s">
        <v>541</v>
      </c>
      <c r="E65" s="32" t="s">
        <v>22</v>
      </c>
    </row>
    <row r="66" spans="1:5" s="1" customFormat="1" ht="20.100000000000001" customHeight="1" x14ac:dyDescent="0.25">
      <c r="A66" s="1" t="s">
        <v>87</v>
      </c>
      <c r="B66" s="32">
        <v>2130089</v>
      </c>
      <c r="C66" s="32" t="s">
        <v>362</v>
      </c>
      <c r="D66" s="32" t="s">
        <v>542</v>
      </c>
      <c r="E66" s="32" t="s">
        <v>22</v>
      </c>
    </row>
    <row r="67" spans="1:5" s="1" customFormat="1" ht="20.100000000000001" customHeight="1" x14ac:dyDescent="0.25">
      <c r="A67" s="1" t="s">
        <v>88</v>
      </c>
      <c r="B67" s="32">
        <v>2160492</v>
      </c>
      <c r="C67" s="32" t="s">
        <v>545</v>
      </c>
      <c r="D67" s="32" t="s">
        <v>543</v>
      </c>
      <c r="E67" s="32" t="s">
        <v>22</v>
      </c>
    </row>
    <row r="68" spans="1:5" s="1" customFormat="1" ht="20.100000000000001" customHeight="1" x14ac:dyDescent="0.25">
      <c r="A68" s="1" t="s">
        <v>89</v>
      </c>
      <c r="B68" s="32">
        <v>2160492</v>
      </c>
      <c r="C68" s="32" t="s">
        <v>544</v>
      </c>
      <c r="D68" s="32" t="s">
        <v>543</v>
      </c>
      <c r="E68" s="32" t="s">
        <v>22</v>
      </c>
    </row>
    <row r="69" spans="1:5" s="1" customFormat="1" ht="20.100000000000001" customHeight="1" x14ac:dyDescent="0.25">
      <c r="A69" s="1" t="s">
        <v>90</v>
      </c>
      <c r="B69" s="32">
        <v>2080004</v>
      </c>
      <c r="C69" s="32" t="s">
        <v>310</v>
      </c>
      <c r="D69" s="32" t="s">
        <v>546</v>
      </c>
      <c r="E69" s="32" t="s">
        <v>22</v>
      </c>
    </row>
    <row r="70" spans="1:5" s="1" customFormat="1" ht="20.100000000000001" customHeight="1" x14ac:dyDescent="0.25">
      <c r="A70" s="1" t="s">
        <v>91</v>
      </c>
      <c r="B70" s="32">
        <v>2160686</v>
      </c>
      <c r="C70" s="32" t="s">
        <v>547</v>
      </c>
      <c r="D70" s="32" t="s">
        <v>546</v>
      </c>
      <c r="E70" s="32" t="s">
        <v>22</v>
      </c>
    </row>
    <row r="71" spans="1:5" s="1" customFormat="1" ht="20.100000000000001" customHeight="1" x14ac:dyDescent="0.25">
      <c r="A71" s="1" t="s">
        <v>92</v>
      </c>
      <c r="B71" s="32">
        <v>2169998</v>
      </c>
      <c r="C71" s="32" t="s">
        <v>686</v>
      </c>
      <c r="D71" s="32" t="s">
        <v>653</v>
      </c>
      <c r="E71" s="32" t="s">
        <v>22</v>
      </c>
    </row>
    <row r="72" spans="1:5" s="1" customFormat="1" ht="20.100000000000001" customHeight="1" x14ac:dyDescent="0.25">
      <c r="A72" s="1" t="s">
        <v>93</v>
      </c>
      <c r="B72" s="32">
        <v>2150839</v>
      </c>
      <c r="C72" s="32" t="s">
        <v>549</v>
      </c>
      <c r="D72" s="32" t="s">
        <v>548</v>
      </c>
      <c r="E72" s="32" t="s">
        <v>22</v>
      </c>
    </row>
    <row r="73" spans="1:5" s="1" customFormat="1" ht="20.100000000000001" customHeight="1" x14ac:dyDescent="0.25">
      <c r="A73" s="1" t="s">
        <v>94</v>
      </c>
      <c r="B73" s="32">
        <v>2150155</v>
      </c>
      <c r="C73" s="32" t="s">
        <v>551</v>
      </c>
      <c r="D73" s="32" t="s">
        <v>550</v>
      </c>
      <c r="E73" s="32" t="s">
        <v>22</v>
      </c>
    </row>
    <row r="74" spans="1:5" s="1" customFormat="1" ht="20.100000000000001" customHeight="1" x14ac:dyDescent="0.25">
      <c r="A74" s="1" t="s">
        <v>95</v>
      </c>
      <c r="B74" s="32">
        <v>2150155</v>
      </c>
      <c r="C74" s="32" t="s">
        <v>687</v>
      </c>
      <c r="D74" s="32" t="s">
        <v>550</v>
      </c>
      <c r="E74" s="32" t="s">
        <v>22</v>
      </c>
    </row>
    <row r="75" spans="1:5" s="1" customFormat="1" ht="20.100000000000001" customHeight="1" x14ac:dyDescent="0.25">
      <c r="A75" s="1" t="s">
        <v>96</v>
      </c>
      <c r="B75" s="32">
        <v>2090168</v>
      </c>
      <c r="C75" s="32" t="s">
        <v>553</v>
      </c>
      <c r="D75" s="32" t="s">
        <v>552</v>
      </c>
      <c r="E75" s="32" t="s">
        <v>22</v>
      </c>
    </row>
    <row r="76" spans="1:5" s="1" customFormat="1" ht="20.100000000000001" customHeight="1" x14ac:dyDescent="0.25">
      <c r="A76" s="1" t="s">
        <v>97</v>
      </c>
      <c r="B76" s="32">
        <v>2090168</v>
      </c>
      <c r="C76" s="32" t="s">
        <v>317</v>
      </c>
      <c r="D76" s="32" t="s">
        <v>552</v>
      </c>
      <c r="E76" s="32" t="s">
        <v>22</v>
      </c>
    </row>
    <row r="77" spans="1:5" s="1" customFormat="1" ht="20.100000000000001" customHeight="1" x14ac:dyDescent="0.25">
      <c r="A77" s="1" t="s">
        <v>98</v>
      </c>
      <c r="B77" s="32">
        <v>2090169</v>
      </c>
      <c r="C77" s="32" t="s">
        <v>554</v>
      </c>
      <c r="D77" s="32" t="s">
        <v>552</v>
      </c>
      <c r="E77" s="32" t="s">
        <v>22</v>
      </c>
    </row>
    <row r="78" spans="1:5" s="1" customFormat="1" ht="20.100000000000001" customHeight="1" x14ac:dyDescent="0.25">
      <c r="A78" s="1" t="s">
        <v>99</v>
      </c>
      <c r="B78" s="32">
        <v>2090169</v>
      </c>
      <c r="C78" s="32" t="s">
        <v>318</v>
      </c>
      <c r="D78" s="32" t="s">
        <v>552</v>
      </c>
      <c r="E78" s="32" t="s">
        <v>22</v>
      </c>
    </row>
    <row r="79" spans="1:5" s="1" customFormat="1" ht="20.100000000000001" customHeight="1" x14ac:dyDescent="0.25">
      <c r="A79" s="1" t="s">
        <v>100</v>
      </c>
      <c r="B79" s="32">
        <v>2159995</v>
      </c>
      <c r="C79" s="32" t="s">
        <v>556</v>
      </c>
      <c r="D79" s="32" t="s">
        <v>555</v>
      </c>
      <c r="E79" s="32" t="s">
        <v>22</v>
      </c>
    </row>
    <row r="80" spans="1:5" s="1" customFormat="1" ht="20.100000000000001" customHeight="1" x14ac:dyDescent="0.25">
      <c r="A80" s="1" t="s">
        <v>101</v>
      </c>
      <c r="B80" s="32">
        <v>2060125</v>
      </c>
      <c r="C80" s="32" t="s">
        <v>306</v>
      </c>
      <c r="D80" s="32" t="s">
        <v>557</v>
      </c>
      <c r="E80" s="32" t="s">
        <v>22</v>
      </c>
    </row>
    <row r="81" spans="1:5" s="1" customFormat="1" ht="20.100000000000001" customHeight="1" x14ac:dyDescent="0.25">
      <c r="A81" s="1" t="s">
        <v>102</v>
      </c>
      <c r="B81" s="32">
        <v>2160706</v>
      </c>
      <c r="C81" s="32" t="s">
        <v>559</v>
      </c>
      <c r="D81" s="32" t="s">
        <v>558</v>
      </c>
      <c r="E81" s="32" t="s">
        <v>22</v>
      </c>
    </row>
    <row r="82" spans="1:5" s="1" customFormat="1" ht="20.100000000000001" customHeight="1" x14ac:dyDescent="0.25">
      <c r="A82" s="1" t="s">
        <v>103</v>
      </c>
      <c r="B82" s="32">
        <v>2150179</v>
      </c>
      <c r="C82" s="32" t="s">
        <v>561</v>
      </c>
      <c r="D82" s="32" t="s">
        <v>560</v>
      </c>
      <c r="E82" s="32" t="s">
        <v>22</v>
      </c>
    </row>
    <row r="83" spans="1:5" s="1" customFormat="1" ht="20.100000000000001" customHeight="1" x14ac:dyDescent="0.25">
      <c r="A83" s="1" t="s">
        <v>104</v>
      </c>
      <c r="B83" s="32">
        <v>2100036</v>
      </c>
      <c r="C83" s="32" t="s">
        <v>320</v>
      </c>
      <c r="D83" s="32" t="s">
        <v>560</v>
      </c>
      <c r="E83" s="32" t="s">
        <v>22</v>
      </c>
    </row>
    <row r="84" spans="1:5" s="1" customFormat="1" ht="20.100000000000001" customHeight="1" x14ac:dyDescent="0.25">
      <c r="A84" s="1" t="s">
        <v>105</v>
      </c>
      <c r="B84" s="32">
        <v>2130046</v>
      </c>
      <c r="C84" s="32" t="s">
        <v>359</v>
      </c>
      <c r="D84" s="32" t="s">
        <v>560</v>
      </c>
      <c r="E84" s="32" t="s">
        <v>22</v>
      </c>
    </row>
    <row r="85" spans="1:5" s="1" customFormat="1" ht="20.100000000000001" customHeight="1" x14ac:dyDescent="0.25">
      <c r="A85" s="1" t="s">
        <v>106</v>
      </c>
      <c r="B85" s="32">
        <v>2160423</v>
      </c>
      <c r="C85" s="32" t="s">
        <v>562</v>
      </c>
      <c r="D85" s="32" t="s">
        <v>560</v>
      </c>
      <c r="E85" s="32" t="s">
        <v>22</v>
      </c>
    </row>
    <row r="86" spans="1:5" s="1" customFormat="1" ht="20.100000000000001" customHeight="1" x14ac:dyDescent="0.25">
      <c r="A86" s="1" t="s">
        <v>107</v>
      </c>
      <c r="B86" s="32">
        <v>2130272</v>
      </c>
      <c r="C86" s="32" t="s">
        <v>369</v>
      </c>
      <c r="D86" s="32" t="s">
        <v>560</v>
      </c>
      <c r="E86" s="32" t="s">
        <v>22</v>
      </c>
    </row>
    <row r="87" spans="1:5" s="1" customFormat="1" ht="20.100000000000001" customHeight="1" x14ac:dyDescent="0.25">
      <c r="A87" s="1" t="s">
        <v>108</v>
      </c>
      <c r="B87" s="32">
        <v>2130273</v>
      </c>
      <c r="C87" s="32" t="s">
        <v>563</v>
      </c>
      <c r="D87" s="32" t="s">
        <v>560</v>
      </c>
      <c r="E87" s="32" t="s">
        <v>22</v>
      </c>
    </row>
    <row r="88" spans="1:5" s="1" customFormat="1" ht="20.100000000000001" customHeight="1" x14ac:dyDescent="0.25">
      <c r="A88" s="1" t="s">
        <v>109</v>
      </c>
      <c r="B88" s="32">
        <v>2140143</v>
      </c>
      <c r="C88" s="32" t="s">
        <v>379</v>
      </c>
      <c r="D88" s="32" t="s">
        <v>560</v>
      </c>
      <c r="E88" s="32" t="s">
        <v>22</v>
      </c>
    </row>
    <row r="89" spans="1:5" s="1" customFormat="1" ht="20.100000000000001" customHeight="1" x14ac:dyDescent="0.25">
      <c r="A89" s="1" t="s">
        <v>110</v>
      </c>
      <c r="B89" s="32">
        <v>2100242</v>
      </c>
      <c r="C89" s="32" t="s">
        <v>327</v>
      </c>
      <c r="D89" s="32" t="s">
        <v>560</v>
      </c>
      <c r="E89" s="32" t="s">
        <v>22</v>
      </c>
    </row>
    <row r="90" spans="1:5" s="1" customFormat="1" ht="20.100000000000001" customHeight="1" x14ac:dyDescent="0.25">
      <c r="A90" s="1" t="s">
        <v>111</v>
      </c>
      <c r="B90" s="32">
        <v>2110074</v>
      </c>
      <c r="C90" s="32" t="s">
        <v>333</v>
      </c>
      <c r="D90" s="32" t="s">
        <v>560</v>
      </c>
      <c r="E90" s="32" t="s">
        <v>22</v>
      </c>
    </row>
    <row r="91" spans="1:5" s="1" customFormat="1" ht="20.100000000000001" customHeight="1" x14ac:dyDescent="0.25">
      <c r="A91" s="1" t="s">
        <v>112</v>
      </c>
      <c r="B91" s="32">
        <v>2060042</v>
      </c>
      <c r="C91" s="32" t="s">
        <v>305</v>
      </c>
      <c r="D91" s="32" t="s">
        <v>560</v>
      </c>
      <c r="E91" s="32" t="s">
        <v>22</v>
      </c>
    </row>
    <row r="92" spans="1:5" s="1" customFormat="1" ht="20.100000000000001" customHeight="1" x14ac:dyDescent="0.25">
      <c r="A92" s="1" t="s">
        <v>113</v>
      </c>
      <c r="B92" s="32">
        <v>2000536</v>
      </c>
      <c r="C92" s="32" t="s">
        <v>288</v>
      </c>
      <c r="D92" s="32" t="s">
        <v>560</v>
      </c>
      <c r="E92" s="32" t="s">
        <v>22</v>
      </c>
    </row>
    <row r="93" spans="1:5" s="1" customFormat="1" ht="20.100000000000001" customHeight="1" x14ac:dyDescent="0.25">
      <c r="A93" s="1" t="s">
        <v>114</v>
      </c>
      <c r="B93" s="32">
        <v>2040121</v>
      </c>
      <c r="C93" s="32" t="s">
        <v>300</v>
      </c>
      <c r="D93" s="32" t="s">
        <v>560</v>
      </c>
      <c r="E93" s="32" t="s">
        <v>22</v>
      </c>
    </row>
    <row r="94" spans="1:5" s="1" customFormat="1" ht="20.100000000000001" customHeight="1" x14ac:dyDescent="0.25">
      <c r="A94" s="1" t="s">
        <v>115</v>
      </c>
      <c r="B94" s="32">
        <v>2120017</v>
      </c>
      <c r="C94" s="32" t="s">
        <v>341</v>
      </c>
      <c r="D94" s="32" t="s">
        <v>560</v>
      </c>
      <c r="E94" s="32" t="s">
        <v>22</v>
      </c>
    </row>
    <row r="95" spans="1:5" s="1" customFormat="1" ht="20.100000000000001" customHeight="1" x14ac:dyDescent="0.25">
      <c r="A95" s="1" t="s">
        <v>116</v>
      </c>
      <c r="B95" s="32">
        <v>2110179</v>
      </c>
      <c r="C95" s="32" t="s">
        <v>335</v>
      </c>
      <c r="D95" s="32" t="s">
        <v>560</v>
      </c>
      <c r="E95" s="32" t="s">
        <v>22</v>
      </c>
    </row>
    <row r="96" spans="1:5" s="1" customFormat="1" ht="20.100000000000001" customHeight="1" x14ac:dyDescent="0.25">
      <c r="A96" s="1" t="s">
        <v>117</v>
      </c>
      <c r="B96" s="32">
        <v>2160929</v>
      </c>
      <c r="C96" s="32" t="s">
        <v>564</v>
      </c>
      <c r="D96" s="32" t="s">
        <v>560</v>
      </c>
      <c r="E96" s="32" t="s">
        <v>22</v>
      </c>
    </row>
    <row r="97" spans="1:5" s="1" customFormat="1" ht="20.100000000000001" customHeight="1" x14ac:dyDescent="0.25">
      <c r="A97" s="1" t="s">
        <v>118</v>
      </c>
      <c r="B97" s="32">
        <v>9900123</v>
      </c>
      <c r="C97" s="32" t="s">
        <v>565</v>
      </c>
      <c r="D97" s="32" t="s">
        <v>560</v>
      </c>
      <c r="E97" s="32" t="s">
        <v>22</v>
      </c>
    </row>
    <row r="98" spans="1:5" s="1" customFormat="1" ht="20.100000000000001" customHeight="1" x14ac:dyDescent="0.25">
      <c r="A98" s="1" t="s">
        <v>119</v>
      </c>
      <c r="B98" s="32">
        <v>2040120</v>
      </c>
      <c r="C98" s="32" t="s">
        <v>299</v>
      </c>
      <c r="D98" s="32" t="s">
        <v>560</v>
      </c>
      <c r="E98" s="32" t="s">
        <v>22</v>
      </c>
    </row>
    <row r="99" spans="1:5" s="1" customFormat="1" ht="20.100000000000001" customHeight="1" x14ac:dyDescent="0.25">
      <c r="A99" s="1" t="s">
        <v>120</v>
      </c>
      <c r="B99" s="32">
        <v>2150175</v>
      </c>
      <c r="C99" s="32" t="s">
        <v>387</v>
      </c>
      <c r="D99" s="32" t="s">
        <v>560</v>
      </c>
      <c r="E99" s="32" t="s">
        <v>22</v>
      </c>
    </row>
    <row r="100" spans="1:5" s="1" customFormat="1" ht="20.100000000000001" customHeight="1" x14ac:dyDescent="0.25">
      <c r="A100" s="1" t="s">
        <v>121</v>
      </c>
      <c r="B100" s="32">
        <v>2160974</v>
      </c>
      <c r="C100" s="32" t="s">
        <v>688</v>
      </c>
      <c r="D100" s="32" t="s">
        <v>560</v>
      </c>
      <c r="E100" s="32" t="s">
        <v>22</v>
      </c>
    </row>
    <row r="101" spans="1:5" s="1" customFormat="1" ht="20.100000000000001" customHeight="1" x14ac:dyDescent="0.25">
      <c r="A101" s="1" t="s">
        <v>122</v>
      </c>
      <c r="B101" s="32">
        <v>2170785</v>
      </c>
      <c r="C101" s="32" t="s">
        <v>689</v>
      </c>
      <c r="D101" s="32" t="s">
        <v>560</v>
      </c>
      <c r="E101" s="32" t="s">
        <v>22</v>
      </c>
    </row>
    <row r="102" spans="1:5" s="1" customFormat="1" ht="20.100000000000001" customHeight="1" x14ac:dyDescent="0.25">
      <c r="A102" s="1" t="s">
        <v>123</v>
      </c>
      <c r="B102" s="32">
        <v>2120033</v>
      </c>
      <c r="C102" s="32" t="s">
        <v>566</v>
      </c>
      <c r="D102" s="32" t="s">
        <v>560</v>
      </c>
      <c r="E102" s="32" t="s">
        <v>22</v>
      </c>
    </row>
    <row r="103" spans="1:5" s="1" customFormat="1" ht="20.100000000000001" customHeight="1" x14ac:dyDescent="0.25">
      <c r="A103" s="1" t="s">
        <v>124</v>
      </c>
      <c r="B103" s="32">
        <v>2100241</v>
      </c>
      <c r="C103" s="32" t="s">
        <v>567</v>
      </c>
      <c r="D103" s="32" t="s">
        <v>560</v>
      </c>
      <c r="E103" s="32" t="s">
        <v>22</v>
      </c>
    </row>
    <row r="104" spans="1:5" s="1" customFormat="1" ht="20.100000000000001" customHeight="1" x14ac:dyDescent="0.25">
      <c r="A104" s="1" t="s">
        <v>125</v>
      </c>
      <c r="B104" s="32">
        <v>2120105</v>
      </c>
      <c r="C104" s="32" t="s">
        <v>347</v>
      </c>
      <c r="D104" s="32" t="s">
        <v>560</v>
      </c>
      <c r="E104" s="32" t="s">
        <v>22</v>
      </c>
    </row>
    <row r="105" spans="1:5" s="1" customFormat="1" ht="20.100000000000001" customHeight="1" x14ac:dyDescent="0.25">
      <c r="A105" s="1" t="s">
        <v>126</v>
      </c>
      <c r="B105" s="32">
        <v>2120130</v>
      </c>
      <c r="C105" s="32" t="s">
        <v>350</v>
      </c>
      <c r="D105" s="32" t="s">
        <v>560</v>
      </c>
      <c r="E105" s="32" t="s">
        <v>22</v>
      </c>
    </row>
    <row r="106" spans="1:5" s="1" customFormat="1" ht="20.100000000000001" customHeight="1" x14ac:dyDescent="0.25">
      <c r="A106" s="1" t="s">
        <v>127</v>
      </c>
      <c r="B106" s="32">
        <v>2130109</v>
      </c>
      <c r="C106" s="32" t="s">
        <v>364</v>
      </c>
      <c r="D106" s="32" t="s">
        <v>560</v>
      </c>
      <c r="E106" s="32" t="s">
        <v>22</v>
      </c>
    </row>
    <row r="107" spans="1:5" s="1" customFormat="1" ht="20.100000000000001" customHeight="1" x14ac:dyDescent="0.25">
      <c r="A107" s="1" t="s">
        <v>128</v>
      </c>
      <c r="B107" s="32">
        <v>2130108</v>
      </c>
      <c r="C107" s="32" t="s">
        <v>363</v>
      </c>
      <c r="D107" s="32" t="s">
        <v>560</v>
      </c>
      <c r="E107" s="32" t="s">
        <v>22</v>
      </c>
    </row>
    <row r="108" spans="1:5" s="1" customFormat="1" ht="20.100000000000001" customHeight="1" x14ac:dyDescent="0.25">
      <c r="A108" s="1" t="s">
        <v>129</v>
      </c>
      <c r="B108" s="32">
        <v>2140043</v>
      </c>
      <c r="C108" s="32" t="s">
        <v>374</v>
      </c>
      <c r="D108" s="32" t="s">
        <v>560</v>
      </c>
      <c r="E108" s="32" t="s">
        <v>22</v>
      </c>
    </row>
    <row r="109" spans="1:5" s="1" customFormat="1" ht="20.100000000000001" customHeight="1" x14ac:dyDescent="0.25">
      <c r="A109" s="1" t="s">
        <v>130</v>
      </c>
      <c r="B109" s="32">
        <v>2161035</v>
      </c>
      <c r="C109" s="32" t="s">
        <v>690</v>
      </c>
      <c r="D109" s="32" t="s">
        <v>560</v>
      </c>
      <c r="E109" s="32" t="s">
        <v>22</v>
      </c>
    </row>
    <row r="110" spans="1:5" s="1" customFormat="1" ht="20.100000000000001" customHeight="1" x14ac:dyDescent="0.25">
      <c r="A110" s="1" t="s">
        <v>131</v>
      </c>
      <c r="B110" s="32">
        <v>2140044</v>
      </c>
      <c r="C110" s="32" t="s">
        <v>375</v>
      </c>
      <c r="D110" s="32" t="s">
        <v>560</v>
      </c>
      <c r="E110" s="32" t="s">
        <v>22</v>
      </c>
    </row>
    <row r="111" spans="1:5" s="1" customFormat="1" ht="20.100000000000001" customHeight="1" x14ac:dyDescent="0.25">
      <c r="A111" s="1" t="s">
        <v>132</v>
      </c>
      <c r="B111" s="32">
        <v>2120030</v>
      </c>
      <c r="C111" s="32" t="s">
        <v>342</v>
      </c>
      <c r="D111" s="32" t="s">
        <v>560</v>
      </c>
      <c r="E111" s="32" t="s">
        <v>22</v>
      </c>
    </row>
    <row r="112" spans="1:5" s="1" customFormat="1" ht="20.100000000000001" customHeight="1" x14ac:dyDescent="0.25">
      <c r="A112" s="1" t="s">
        <v>133</v>
      </c>
      <c r="B112" s="32">
        <v>2120124</v>
      </c>
      <c r="C112" s="32" t="s">
        <v>349</v>
      </c>
      <c r="D112" s="32" t="s">
        <v>560</v>
      </c>
      <c r="E112" s="32" t="s">
        <v>22</v>
      </c>
    </row>
    <row r="113" spans="1:5" s="1" customFormat="1" ht="20.100000000000001" customHeight="1" x14ac:dyDescent="0.25">
      <c r="A113" s="1" t="s">
        <v>134</v>
      </c>
      <c r="B113" s="32">
        <v>2130064</v>
      </c>
      <c r="C113" s="32" t="s">
        <v>361</v>
      </c>
      <c r="D113" s="32" t="s">
        <v>560</v>
      </c>
      <c r="E113" s="32" t="s">
        <v>22</v>
      </c>
    </row>
    <row r="114" spans="1:5" s="1" customFormat="1" ht="20.100000000000001" customHeight="1" x14ac:dyDescent="0.25">
      <c r="A114" s="1" t="s">
        <v>135</v>
      </c>
      <c r="B114" s="32">
        <v>2170960</v>
      </c>
      <c r="C114" s="32" t="s">
        <v>691</v>
      </c>
      <c r="D114" s="32" t="s">
        <v>560</v>
      </c>
      <c r="E114" s="32" t="s">
        <v>22</v>
      </c>
    </row>
    <row r="115" spans="1:5" s="1" customFormat="1" ht="20.100000000000001" customHeight="1" x14ac:dyDescent="0.25">
      <c r="A115" s="1" t="s">
        <v>136</v>
      </c>
      <c r="B115" s="32">
        <v>2170960</v>
      </c>
      <c r="C115" s="32" t="s">
        <v>692</v>
      </c>
      <c r="D115" s="32" t="s">
        <v>560</v>
      </c>
      <c r="E115" s="32" t="s">
        <v>22</v>
      </c>
    </row>
    <row r="116" spans="1:5" s="1" customFormat="1" ht="20.100000000000001" customHeight="1" x14ac:dyDescent="0.25">
      <c r="A116" s="1" t="s">
        <v>137</v>
      </c>
      <c r="B116" s="32">
        <v>2170435</v>
      </c>
      <c r="C116" s="32" t="s">
        <v>693</v>
      </c>
      <c r="D116" s="32" t="s">
        <v>560</v>
      </c>
      <c r="E116" s="32" t="s">
        <v>22</v>
      </c>
    </row>
    <row r="117" spans="1:5" s="1" customFormat="1" ht="20.100000000000001" customHeight="1" x14ac:dyDescent="0.25">
      <c r="A117" s="1" t="s">
        <v>138</v>
      </c>
      <c r="B117" s="32">
        <v>9400462</v>
      </c>
      <c r="C117" s="32" t="s">
        <v>417</v>
      </c>
      <c r="D117" s="32" t="s">
        <v>560</v>
      </c>
      <c r="E117" s="32" t="s">
        <v>22</v>
      </c>
    </row>
    <row r="118" spans="1:5" s="1" customFormat="1" ht="20.100000000000001" customHeight="1" x14ac:dyDescent="0.25">
      <c r="A118" s="1" t="s">
        <v>139</v>
      </c>
      <c r="B118" s="32">
        <v>2140215</v>
      </c>
      <c r="C118" s="32" t="s">
        <v>568</v>
      </c>
      <c r="D118" s="32" t="s">
        <v>560</v>
      </c>
      <c r="E118" s="32" t="s">
        <v>22</v>
      </c>
    </row>
    <row r="119" spans="1:5" s="1" customFormat="1" ht="20.100000000000001" customHeight="1" x14ac:dyDescent="0.25">
      <c r="A119" s="1" t="s">
        <v>140</v>
      </c>
      <c r="B119" s="32">
        <v>9400460</v>
      </c>
      <c r="C119" s="32" t="s">
        <v>271</v>
      </c>
      <c r="D119" s="32" t="s">
        <v>560</v>
      </c>
      <c r="E119" s="32" t="s">
        <v>22</v>
      </c>
    </row>
    <row r="120" spans="1:5" s="1" customFormat="1" ht="20.100000000000001" customHeight="1" x14ac:dyDescent="0.25">
      <c r="A120" s="1" t="s">
        <v>141</v>
      </c>
      <c r="B120" s="32">
        <v>2130052</v>
      </c>
      <c r="C120" s="32" t="s">
        <v>360</v>
      </c>
      <c r="D120" s="32" t="s">
        <v>560</v>
      </c>
      <c r="E120" s="32" t="s">
        <v>22</v>
      </c>
    </row>
    <row r="121" spans="1:5" s="1" customFormat="1" ht="20.100000000000001" customHeight="1" x14ac:dyDescent="0.25">
      <c r="A121" s="1" t="s">
        <v>142</v>
      </c>
      <c r="B121" s="32">
        <v>2150105</v>
      </c>
      <c r="C121" s="32" t="s">
        <v>385</v>
      </c>
      <c r="D121" s="32" t="s">
        <v>560</v>
      </c>
      <c r="E121" s="32" t="s">
        <v>22</v>
      </c>
    </row>
    <row r="122" spans="1:5" s="1" customFormat="1" ht="20.100000000000001" customHeight="1" x14ac:dyDescent="0.25">
      <c r="A122" s="1" t="s">
        <v>143</v>
      </c>
      <c r="B122" s="32">
        <v>2170434</v>
      </c>
      <c r="C122" s="32" t="s">
        <v>694</v>
      </c>
      <c r="D122" s="32" t="s">
        <v>560</v>
      </c>
      <c r="E122" s="32" t="s">
        <v>22</v>
      </c>
    </row>
    <row r="123" spans="1:5" s="1" customFormat="1" ht="20.100000000000001" customHeight="1" x14ac:dyDescent="0.25">
      <c r="A123" s="1" t="s">
        <v>144</v>
      </c>
      <c r="B123" s="32">
        <v>2140146</v>
      </c>
      <c r="C123" s="32" t="s">
        <v>380</v>
      </c>
      <c r="D123" s="32" t="s">
        <v>560</v>
      </c>
      <c r="E123" s="32" t="s">
        <v>22</v>
      </c>
    </row>
    <row r="124" spans="1:5" s="1" customFormat="1" ht="20.100000000000001" customHeight="1" x14ac:dyDescent="0.25">
      <c r="A124" s="1" t="s">
        <v>145</v>
      </c>
      <c r="B124" s="32">
        <v>8900685</v>
      </c>
      <c r="C124" s="32" t="s">
        <v>408</v>
      </c>
      <c r="D124" s="32" t="s">
        <v>560</v>
      </c>
      <c r="E124" s="32" t="s">
        <v>22</v>
      </c>
    </row>
    <row r="125" spans="1:5" s="1" customFormat="1" ht="20.100000000000001" customHeight="1" x14ac:dyDescent="0.25">
      <c r="A125" s="1" t="s">
        <v>146</v>
      </c>
      <c r="B125" s="32">
        <v>2100130</v>
      </c>
      <c r="C125" s="32" t="s">
        <v>323</v>
      </c>
      <c r="D125" s="32" t="s">
        <v>560</v>
      </c>
      <c r="E125" s="32" t="s">
        <v>22</v>
      </c>
    </row>
    <row r="126" spans="1:5" s="1" customFormat="1" ht="20.100000000000001" customHeight="1" x14ac:dyDescent="0.25">
      <c r="A126" s="1" t="s">
        <v>147</v>
      </c>
      <c r="B126" s="32">
        <v>2171126</v>
      </c>
      <c r="C126" s="32" t="s">
        <v>695</v>
      </c>
      <c r="D126" s="32" t="s">
        <v>560</v>
      </c>
      <c r="E126" s="32" t="s">
        <v>22</v>
      </c>
    </row>
    <row r="127" spans="1:5" s="1" customFormat="1" ht="20.100000000000001" customHeight="1" x14ac:dyDescent="0.25">
      <c r="A127" s="1" t="s">
        <v>148</v>
      </c>
      <c r="B127" s="32">
        <v>2090055</v>
      </c>
      <c r="C127" s="32" t="s">
        <v>439</v>
      </c>
      <c r="D127" s="32" t="s">
        <v>569</v>
      </c>
      <c r="E127" s="32" t="s">
        <v>22</v>
      </c>
    </row>
    <row r="128" spans="1:5" s="1" customFormat="1" ht="20.100000000000001" customHeight="1" x14ac:dyDescent="0.25">
      <c r="A128" s="1" t="s">
        <v>149</v>
      </c>
      <c r="B128" s="32">
        <v>2130071</v>
      </c>
      <c r="C128" s="32" t="s">
        <v>437</v>
      </c>
      <c r="D128" s="32" t="s">
        <v>569</v>
      </c>
      <c r="E128" s="32" t="s">
        <v>22</v>
      </c>
    </row>
    <row r="129" spans="1:5" s="1" customFormat="1" ht="20.100000000000001" customHeight="1" x14ac:dyDescent="0.25">
      <c r="A129" s="1" t="s">
        <v>150</v>
      </c>
      <c r="B129" s="32">
        <v>2090055</v>
      </c>
      <c r="C129" s="32" t="s">
        <v>570</v>
      </c>
      <c r="D129" s="32" t="s">
        <v>569</v>
      </c>
      <c r="E129" s="32" t="s">
        <v>22</v>
      </c>
    </row>
    <row r="130" spans="1:5" s="1" customFormat="1" ht="20.100000000000001" customHeight="1" x14ac:dyDescent="0.25">
      <c r="A130" s="1" t="s">
        <v>151</v>
      </c>
      <c r="B130" s="32">
        <v>2060079</v>
      </c>
      <c r="C130" s="32" t="s">
        <v>440</v>
      </c>
      <c r="D130" s="32" t="s">
        <v>569</v>
      </c>
      <c r="E130" s="32" t="s">
        <v>22</v>
      </c>
    </row>
    <row r="131" spans="1:5" s="1" customFormat="1" ht="20.100000000000001" customHeight="1" x14ac:dyDescent="0.25">
      <c r="A131" s="1" t="s">
        <v>152</v>
      </c>
      <c r="B131" s="32">
        <v>2090019</v>
      </c>
      <c r="C131" s="32" t="s">
        <v>442</v>
      </c>
      <c r="D131" s="32" t="s">
        <v>569</v>
      </c>
      <c r="E131" s="32" t="s">
        <v>22</v>
      </c>
    </row>
    <row r="132" spans="1:5" s="1" customFormat="1" ht="20.100000000000001" customHeight="1" x14ac:dyDescent="0.25">
      <c r="A132" s="1" t="s">
        <v>153</v>
      </c>
      <c r="B132" s="32">
        <v>2090019</v>
      </c>
      <c r="C132" s="32" t="s">
        <v>438</v>
      </c>
      <c r="D132" s="32" t="s">
        <v>569</v>
      </c>
      <c r="E132" s="32" t="s">
        <v>22</v>
      </c>
    </row>
    <row r="133" spans="1:5" s="1" customFormat="1" ht="20.100000000000001" customHeight="1" x14ac:dyDescent="0.25">
      <c r="A133" s="1" t="s">
        <v>154</v>
      </c>
      <c r="B133" s="32">
        <v>2140155</v>
      </c>
      <c r="C133" s="32" t="s">
        <v>441</v>
      </c>
      <c r="D133" s="32" t="s">
        <v>569</v>
      </c>
      <c r="E133" s="32" t="s">
        <v>22</v>
      </c>
    </row>
    <row r="134" spans="1:5" s="1" customFormat="1" ht="20.100000000000001" customHeight="1" x14ac:dyDescent="0.25">
      <c r="A134" s="1" t="s">
        <v>155</v>
      </c>
      <c r="B134" s="32">
        <v>2160421</v>
      </c>
      <c r="C134" s="32" t="s">
        <v>571</v>
      </c>
      <c r="D134" s="32" t="s">
        <v>569</v>
      </c>
      <c r="E134" s="32" t="s">
        <v>22</v>
      </c>
    </row>
    <row r="135" spans="1:5" s="1" customFormat="1" ht="20.100000000000001" customHeight="1" x14ac:dyDescent="0.25">
      <c r="A135" s="1" t="s">
        <v>156</v>
      </c>
      <c r="B135" s="32">
        <v>9700357</v>
      </c>
      <c r="C135" s="32" t="s">
        <v>443</v>
      </c>
      <c r="D135" s="32" t="s">
        <v>569</v>
      </c>
      <c r="E135" s="32" t="s">
        <v>22</v>
      </c>
    </row>
    <row r="136" spans="1:5" s="1" customFormat="1" ht="20.100000000000001" customHeight="1" x14ac:dyDescent="0.25">
      <c r="A136" s="1" t="s">
        <v>157</v>
      </c>
      <c r="B136" s="32">
        <v>8200489</v>
      </c>
      <c r="C136" s="32" t="s">
        <v>444</v>
      </c>
      <c r="D136" s="32" t="s">
        <v>569</v>
      </c>
      <c r="E136" s="32" t="s">
        <v>22</v>
      </c>
    </row>
    <row r="137" spans="1:5" s="1" customFormat="1" ht="20.100000000000001" customHeight="1" x14ac:dyDescent="0.25">
      <c r="A137" s="1" t="s">
        <v>158</v>
      </c>
      <c r="B137" s="32">
        <v>2130153</v>
      </c>
      <c r="C137" s="32" t="s">
        <v>445</v>
      </c>
      <c r="D137" s="32" t="s">
        <v>504</v>
      </c>
      <c r="E137" s="32" t="s">
        <v>22</v>
      </c>
    </row>
    <row r="138" spans="1:5" s="1" customFormat="1" ht="20.100000000000001" customHeight="1" x14ac:dyDescent="0.25">
      <c r="A138" s="1" t="s">
        <v>159</v>
      </c>
      <c r="B138" s="32">
        <v>2170658</v>
      </c>
      <c r="C138" s="32" t="s">
        <v>696</v>
      </c>
      <c r="D138" s="32" t="s">
        <v>504</v>
      </c>
      <c r="E138" s="32" t="s">
        <v>22</v>
      </c>
    </row>
    <row r="139" spans="1:5" s="1" customFormat="1" ht="20.100000000000001" customHeight="1" x14ac:dyDescent="0.25">
      <c r="A139" s="1" t="s">
        <v>160</v>
      </c>
      <c r="B139" s="32">
        <v>2130153</v>
      </c>
      <c r="C139" s="32" t="s">
        <v>697</v>
      </c>
      <c r="D139" s="32" t="s">
        <v>504</v>
      </c>
      <c r="E139" s="32" t="s">
        <v>22</v>
      </c>
    </row>
    <row r="140" spans="1:5" s="1" customFormat="1" ht="20.100000000000001" customHeight="1" x14ac:dyDescent="0.25">
      <c r="A140" s="1" t="s">
        <v>161</v>
      </c>
      <c r="B140" s="32">
        <v>2130153</v>
      </c>
      <c r="C140" s="32" t="s">
        <v>698</v>
      </c>
      <c r="D140" s="32" t="s">
        <v>504</v>
      </c>
      <c r="E140" s="32" t="s">
        <v>22</v>
      </c>
    </row>
    <row r="141" spans="1:5" s="1" customFormat="1" ht="20.100000000000001" customHeight="1" x14ac:dyDescent="0.25">
      <c r="A141" s="1" t="s">
        <v>162</v>
      </c>
      <c r="B141" s="32">
        <v>2140001</v>
      </c>
      <c r="C141" s="32" t="s">
        <v>448</v>
      </c>
      <c r="D141" s="32" t="s">
        <v>505</v>
      </c>
      <c r="E141" s="32" t="s">
        <v>22</v>
      </c>
    </row>
    <row r="142" spans="1:5" s="1" customFormat="1" ht="20.100000000000001" customHeight="1" x14ac:dyDescent="0.25">
      <c r="A142" s="1" t="s">
        <v>163</v>
      </c>
      <c r="B142" s="32">
        <v>8100110</v>
      </c>
      <c r="C142" s="32" t="s">
        <v>449</v>
      </c>
      <c r="D142" s="32" t="s">
        <v>505</v>
      </c>
      <c r="E142" s="32" t="s">
        <v>22</v>
      </c>
    </row>
    <row r="143" spans="1:5" s="1" customFormat="1" ht="20.100000000000001" customHeight="1" x14ac:dyDescent="0.25">
      <c r="A143" s="1" t="s">
        <v>164</v>
      </c>
      <c r="B143" s="32">
        <v>2160383</v>
      </c>
      <c r="C143" s="32" t="s">
        <v>699</v>
      </c>
      <c r="D143" s="32" t="s">
        <v>505</v>
      </c>
      <c r="E143" s="32" t="s">
        <v>22</v>
      </c>
    </row>
    <row r="144" spans="1:5" s="1" customFormat="1" ht="20.100000000000001" customHeight="1" x14ac:dyDescent="0.25">
      <c r="A144" s="1" t="s">
        <v>165</v>
      </c>
      <c r="B144" s="32">
        <v>8500354</v>
      </c>
      <c r="C144" s="32" t="s">
        <v>700</v>
      </c>
      <c r="D144" s="32" t="s">
        <v>654</v>
      </c>
      <c r="E144" s="32" t="s">
        <v>22</v>
      </c>
    </row>
    <row r="145" spans="1:5" s="1" customFormat="1" ht="20.100000000000001" customHeight="1" x14ac:dyDescent="0.25">
      <c r="A145" s="1" t="s">
        <v>166</v>
      </c>
      <c r="B145" s="32">
        <v>8500352</v>
      </c>
      <c r="C145" s="32" t="s">
        <v>701</v>
      </c>
      <c r="D145" s="32" t="s">
        <v>654</v>
      </c>
      <c r="E145" s="32" t="s">
        <v>22</v>
      </c>
    </row>
    <row r="146" spans="1:5" s="1" customFormat="1" ht="20.100000000000001" customHeight="1" x14ac:dyDescent="0.25">
      <c r="A146" s="1" t="s">
        <v>167</v>
      </c>
      <c r="B146" s="32">
        <v>8500353</v>
      </c>
      <c r="C146" s="32" t="s">
        <v>702</v>
      </c>
      <c r="D146" s="32" t="s">
        <v>654</v>
      </c>
      <c r="E146" s="32" t="s">
        <v>22</v>
      </c>
    </row>
    <row r="147" spans="1:5" s="1" customFormat="1" ht="20.100000000000001" customHeight="1" x14ac:dyDescent="0.25">
      <c r="A147" s="1" t="s">
        <v>168</v>
      </c>
      <c r="B147" s="32">
        <v>8500351</v>
      </c>
      <c r="C147" s="32" t="s">
        <v>703</v>
      </c>
      <c r="D147" s="32" t="s">
        <v>654</v>
      </c>
      <c r="E147" s="32" t="s">
        <v>22</v>
      </c>
    </row>
    <row r="148" spans="1:5" s="1" customFormat="1" ht="20.100000000000001" customHeight="1" x14ac:dyDescent="0.25">
      <c r="A148" s="1" t="s">
        <v>169</v>
      </c>
      <c r="B148" s="32">
        <v>9200062</v>
      </c>
      <c r="C148" s="32" t="s">
        <v>704</v>
      </c>
      <c r="D148" s="32" t="s">
        <v>654</v>
      </c>
      <c r="E148" s="32" t="s">
        <v>22</v>
      </c>
    </row>
    <row r="149" spans="1:5" s="1" customFormat="1" ht="20.100000000000001" customHeight="1" x14ac:dyDescent="0.25">
      <c r="A149" s="1" t="s">
        <v>170</v>
      </c>
      <c r="B149" s="32">
        <v>9200058</v>
      </c>
      <c r="C149" s="32" t="s">
        <v>705</v>
      </c>
      <c r="D149" s="32" t="s">
        <v>654</v>
      </c>
      <c r="E149" s="32" t="s">
        <v>22</v>
      </c>
    </row>
    <row r="150" spans="1:5" s="1" customFormat="1" ht="20.100000000000001" customHeight="1" x14ac:dyDescent="0.25">
      <c r="A150" s="1" t="s">
        <v>171</v>
      </c>
      <c r="B150" s="32">
        <v>9200056</v>
      </c>
      <c r="C150" s="32" t="s">
        <v>706</v>
      </c>
      <c r="D150" s="32" t="s">
        <v>654</v>
      </c>
      <c r="E150" s="32" t="s">
        <v>22</v>
      </c>
    </row>
    <row r="151" spans="1:5" s="1" customFormat="1" ht="20.100000000000001" customHeight="1" x14ac:dyDescent="0.25">
      <c r="A151" s="1" t="s">
        <v>172</v>
      </c>
      <c r="B151" s="32">
        <v>2140255</v>
      </c>
      <c r="C151" s="32" t="s">
        <v>451</v>
      </c>
      <c r="D151" s="32" t="s">
        <v>506</v>
      </c>
      <c r="E151" s="32" t="s">
        <v>22</v>
      </c>
    </row>
    <row r="152" spans="1:5" s="1" customFormat="1" ht="20.100000000000001" customHeight="1" x14ac:dyDescent="0.25">
      <c r="A152" s="1" t="s">
        <v>173</v>
      </c>
      <c r="B152" s="32">
        <v>2140255</v>
      </c>
      <c r="C152" s="32" t="s">
        <v>707</v>
      </c>
      <c r="D152" s="32" t="s">
        <v>506</v>
      </c>
      <c r="E152" s="32" t="s">
        <v>22</v>
      </c>
    </row>
    <row r="153" spans="1:5" s="1" customFormat="1" ht="20.100000000000001" customHeight="1" x14ac:dyDescent="0.25">
      <c r="A153" s="1" t="s">
        <v>174</v>
      </c>
      <c r="B153" s="32">
        <v>2140255</v>
      </c>
      <c r="C153" s="32" t="s">
        <v>708</v>
      </c>
      <c r="D153" s="32" t="s">
        <v>506</v>
      </c>
      <c r="E153" s="32" t="s">
        <v>22</v>
      </c>
    </row>
    <row r="154" spans="1:5" s="1" customFormat="1" ht="20.100000000000001" customHeight="1" x14ac:dyDescent="0.25">
      <c r="A154" s="1" t="s">
        <v>264</v>
      </c>
      <c r="B154" s="32">
        <v>2170062</v>
      </c>
      <c r="C154" s="35" t="s">
        <v>709</v>
      </c>
      <c r="D154" s="32" t="s">
        <v>506</v>
      </c>
      <c r="E154" s="32" t="s">
        <v>22</v>
      </c>
    </row>
    <row r="155" spans="1:5" s="1" customFormat="1" ht="20.100000000000001" customHeight="1" x14ac:dyDescent="0.25">
      <c r="A155" s="1" t="s">
        <v>175</v>
      </c>
      <c r="B155" s="32">
        <v>2170243</v>
      </c>
      <c r="C155" s="32" t="s">
        <v>710</v>
      </c>
      <c r="D155" s="32" t="s">
        <v>506</v>
      </c>
      <c r="E155" s="32" t="s">
        <v>22</v>
      </c>
    </row>
    <row r="156" spans="1:5" s="1" customFormat="1" ht="20.100000000000001" customHeight="1" x14ac:dyDescent="0.25">
      <c r="A156" s="1" t="s">
        <v>176</v>
      </c>
      <c r="B156" s="32">
        <v>2170243</v>
      </c>
      <c r="C156" s="32" t="s">
        <v>711</v>
      </c>
      <c r="D156" s="32" t="s">
        <v>506</v>
      </c>
      <c r="E156" s="32" t="s">
        <v>22</v>
      </c>
    </row>
    <row r="157" spans="1:5" s="1" customFormat="1" ht="20.100000000000001" customHeight="1" x14ac:dyDescent="0.25">
      <c r="A157" s="1" t="s">
        <v>177</v>
      </c>
      <c r="B157" s="32">
        <v>2170243</v>
      </c>
      <c r="C157" s="32" t="s">
        <v>712</v>
      </c>
      <c r="D157" s="32" t="s">
        <v>506</v>
      </c>
      <c r="E157" s="32" t="s">
        <v>22</v>
      </c>
    </row>
    <row r="158" spans="1:5" s="1" customFormat="1" ht="20.100000000000001" customHeight="1" x14ac:dyDescent="0.25">
      <c r="A158" s="1" t="s">
        <v>178</v>
      </c>
      <c r="B158" s="32">
        <v>2170243</v>
      </c>
      <c r="C158" s="32" t="s">
        <v>713</v>
      </c>
      <c r="D158" s="32" t="s">
        <v>506</v>
      </c>
      <c r="E158" s="32" t="s">
        <v>22</v>
      </c>
    </row>
    <row r="159" spans="1:5" s="1" customFormat="1" ht="20.100000000000001" customHeight="1" x14ac:dyDescent="0.25">
      <c r="A159" s="1" t="s">
        <v>179</v>
      </c>
      <c r="B159" s="32">
        <v>2170243</v>
      </c>
      <c r="C159" s="32" t="s">
        <v>714</v>
      </c>
      <c r="D159" s="32" t="s">
        <v>506</v>
      </c>
      <c r="E159" s="32" t="s">
        <v>22</v>
      </c>
    </row>
    <row r="160" spans="1:5" s="1" customFormat="1" ht="20.100000000000001" customHeight="1" x14ac:dyDescent="0.25">
      <c r="A160" s="1" t="s">
        <v>180</v>
      </c>
      <c r="B160" s="32">
        <v>2170243</v>
      </c>
      <c r="C160" s="32" t="s">
        <v>715</v>
      </c>
      <c r="D160" s="32" t="s">
        <v>506</v>
      </c>
      <c r="E160" s="32" t="s">
        <v>22</v>
      </c>
    </row>
    <row r="161" spans="1:5" s="1" customFormat="1" ht="20.100000000000001" customHeight="1" x14ac:dyDescent="0.25">
      <c r="A161" s="1" t="s">
        <v>181</v>
      </c>
      <c r="B161" s="32">
        <v>2110056</v>
      </c>
      <c r="C161" s="32" t="s">
        <v>452</v>
      </c>
      <c r="D161" s="32" t="s">
        <v>506</v>
      </c>
      <c r="E161" s="32" t="s">
        <v>22</v>
      </c>
    </row>
    <row r="162" spans="1:5" s="1" customFormat="1" ht="20.100000000000001" customHeight="1" x14ac:dyDescent="0.25">
      <c r="A162" s="1" t="s">
        <v>182</v>
      </c>
      <c r="B162" s="32">
        <v>2110056</v>
      </c>
      <c r="C162" s="32" t="s">
        <v>450</v>
      </c>
      <c r="D162" s="32" t="s">
        <v>506</v>
      </c>
      <c r="E162" s="32" t="s">
        <v>22</v>
      </c>
    </row>
    <row r="163" spans="1:5" s="1" customFormat="1" ht="20.100000000000001" customHeight="1" x14ac:dyDescent="0.25">
      <c r="A163" s="1" t="s">
        <v>183</v>
      </c>
      <c r="B163" s="32">
        <v>2110033</v>
      </c>
      <c r="C163" s="32" t="s">
        <v>453</v>
      </c>
      <c r="D163" s="32" t="s">
        <v>506</v>
      </c>
      <c r="E163" s="32" t="s">
        <v>22</v>
      </c>
    </row>
    <row r="164" spans="1:5" s="1" customFormat="1" ht="20.100000000000001" customHeight="1" x14ac:dyDescent="0.25">
      <c r="A164" s="1" t="s">
        <v>184</v>
      </c>
      <c r="B164" s="32">
        <v>2160614</v>
      </c>
      <c r="C164" s="32" t="s">
        <v>572</v>
      </c>
      <c r="D164" s="32" t="s">
        <v>506</v>
      </c>
      <c r="E164" s="32" t="s">
        <v>22</v>
      </c>
    </row>
    <row r="165" spans="1:5" s="1" customFormat="1" ht="20.100000000000001" customHeight="1" x14ac:dyDescent="0.25">
      <c r="A165" s="1" t="s">
        <v>185</v>
      </c>
      <c r="B165" s="32">
        <v>2170355</v>
      </c>
      <c r="C165" s="32" t="s">
        <v>716</v>
      </c>
      <c r="D165" s="32" t="s">
        <v>506</v>
      </c>
      <c r="E165" s="32" t="s">
        <v>22</v>
      </c>
    </row>
    <row r="166" spans="1:5" s="1" customFormat="1" ht="20.100000000000001" customHeight="1" x14ac:dyDescent="0.25">
      <c r="A166" s="1" t="s">
        <v>186</v>
      </c>
      <c r="B166" s="32">
        <v>2140121</v>
      </c>
      <c r="C166" s="32" t="s">
        <v>454</v>
      </c>
      <c r="D166" s="32" t="s">
        <v>506</v>
      </c>
      <c r="E166" s="32" t="s">
        <v>22</v>
      </c>
    </row>
    <row r="167" spans="1:5" s="1" customFormat="1" ht="20.100000000000001" customHeight="1" x14ac:dyDescent="0.25">
      <c r="A167" s="1" t="s">
        <v>187</v>
      </c>
      <c r="B167" s="32">
        <v>2140121</v>
      </c>
      <c r="C167" s="32" t="s">
        <v>717</v>
      </c>
      <c r="D167" s="32" t="s">
        <v>506</v>
      </c>
      <c r="E167" s="32" t="s">
        <v>22</v>
      </c>
    </row>
    <row r="168" spans="1:5" s="1" customFormat="1" ht="20.100000000000001" customHeight="1" x14ac:dyDescent="0.25">
      <c r="A168" s="1" t="s">
        <v>188</v>
      </c>
      <c r="B168" s="32">
        <v>2140121</v>
      </c>
      <c r="C168" s="32" t="s">
        <v>718</v>
      </c>
      <c r="D168" s="32" t="s">
        <v>506</v>
      </c>
      <c r="E168" s="32" t="s">
        <v>22</v>
      </c>
    </row>
    <row r="169" spans="1:5" s="1" customFormat="1" ht="20.100000000000001" customHeight="1" x14ac:dyDescent="0.25">
      <c r="A169" s="1" t="s">
        <v>189</v>
      </c>
      <c r="B169" s="32">
        <v>2160115</v>
      </c>
      <c r="C169" s="32" t="s">
        <v>455</v>
      </c>
      <c r="D169" s="32" t="s">
        <v>655</v>
      </c>
      <c r="E169" s="32" t="s">
        <v>22</v>
      </c>
    </row>
    <row r="170" spans="1:5" s="1" customFormat="1" ht="20.100000000000001" customHeight="1" x14ac:dyDescent="0.25">
      <c r="A170" s="1" t="s">
        <v>190</v>
      </c>
      <c r="B170" s="32">
        <v>2160115</v>
      </c>
      <c r="C170" s="32" t="s">
        <v>719</v>
      </c>
      <c r="D170" s="32" t="s">
        <v>656</v>
      </c>
      <c r="E170" s="32" t="s">
        <v>22</v>
      </c>
    </row>
    <row r="171" spans="1:5" s="1" customFormat="1" ht="20.100000000000001" customHeight="1" x14ac:dyDescent="0.25">
      <c r="A171" s="1" t="s">
        <v>191</v>
      </c>
      <c r="B171" s="32">
        <v>2140254</v>
      </c>
      <c r="C171" s="32" t="s">
        <v>456</v>
      </c>
      <c r="D171" s="32" t="s">
        <v>506</v>
      </c>
      <c r="E171" s="32" t="s">
        <v>22</v>
      </c>
    </row>
    <row r="172" spans="1:5" s="1" customFormat="1" ht="20.100000000000001" customHeight="1" x14ac:dyDescent="0.25">
      <c r="A172" s="1" t="s">
        <v>192</v>
      </c>
      <c r="B172" s="32">
        <v>2170321</v>
      </c>
      <c r="C172" s="32" t="s">
        <v>720</v>
      </c>
      <c r="D172" s="32" t="s">
        <v>506</v>
      </c>
      <c r="E172" s="32" t="s">
        <v>22</v>
      </c>
    </row>
    <row r="173" spans="1:5" s="1" customFormat="1" ht="20.100000000000001" customHeight="1" x14ac:dyDescent="0.25">
      <c r="A173" s="1" t="s">
        <v>193</v>
      </c>
      <c r="B173" s="32">
        <v>2170321</v>
      </c>
      <c r="C173" s="32" t="s">
        <v>721</v>
      </c>
      <c r="D173" s="32" t="s">
        <v>506</v>
      </c>
      <c r="E173" s="32" t="s">
        <v>22</v>
      </c>
    </row>
    <row r="174" spans="1:5" s="1" customFormat="1" ht="20.100000000000001" customHeight="1" x14ac:dyDescent="0.25">
      <c r="A174" s="1" t="s">
        <v>194</v>
      </c>
      <c r="B174" s="32">
        <v>2170321</v>
      </c>
      <c r="C174" s="32" t="s">
        <v>722</v>
      </c>
      <c r="D174" s="32" t="s">
        <v>506</v>
      </c>
      <c r="E174" s="32" t="s">
        <v>22</v>
      </c>
    </row>
    <row r="175" spans="1:5" s="1" customFormat="1" ht="20.100000000000001" customHeight="1" x14ac:dyDescent="0.25">
      <c r="A175" s="1" t="s">
        <v>195</v>
      </c>
      <c r="B175" s="32">
        <v>2160527</v>
      </c>
      <c r="C175" s="32" t="s">
        <v>723</v>
      </c>
      <c r="D175" s="32" t="s">
        <v>573</v>
      </c>
      <c r="E175" s="32" t="s">
        <v>22</v>
      </c>
    </row>
    <row r="176" spans="1:5" s="1" customFormat="1" ht="20.100000000000001" customHeight="1" x14ac:dyDescent="0.25">
      <c r="A176" s="1" t="s">
        <v>196</v>
      </c>
      <c r="B176" s="32">
        <v>2140166</v>
      </c>
      <c r="C176" s="32" t="s">
        <v>446</v>
      </c>
      <c r="D176" s="32" t="s">
        <v>573</v>
      </c>
      <c r="E176" s="32" t="s">
        <v>22</v>
      </c>
    </row>
    <row r="177" spans="1:5" s="1" customFormat="1" ht="20.100000000000001" customHeight="1" x14ac:dyDescent="0.25">
      <c r="A177" s="1" t="s">
        <v>197</v>
      </c>
      <c r="B177" s="32">
        <v>2140167</v>
      </c>
      <c r="C177" s="32" t="s">
        <v>447</v>
      </c>
      <c r="D177" s="32" t="s">
        <v>573</v>
      </c>
      <c r="E177" s="32" t="s">
        <v>22</v>
      </c>
    </row>
    <row r="178" spans="1:5" s="1" customFormat="1" ht="20.100000000000001" customHeight="1" x14ac:dyDescent="0.25">
      <c r="A178" s="1" t="s">
        <v>198</v>
      </c>
      <c r="B178" s="32">
        <v>2010100</v>
      </c>
      <c r="C178" s="32" t="s">
        <v>574</v>
      </c>
      <c r="D178" s="32" t="s">
        <v>573</v>
      </c>
      <c r="E178" s="32" t="s">
        <v>22</v>
      </c>
    </row>
    <row r="179" spans="1:5" s="1" customFormat="1" ht="20.100000000000001" customHeight="1" x14ac:dyDescent="0.25">
      <c r="A179" s="1" t="s">
        <v>199</v>
      </c>
      <c r="B179" s="32">
        <v>2010099</v>
      </c>
      <c r="C179" s="32" t="s">
        <v>575</v>
      </c>
      <c r="D179" s="32" t="s">
        <v>573</v>
      </c>
      <c r="E179" s="32" t="s">
        <v>22</v>
      </c>
    </row>
    <row r="180" spans="1:5" s="1" customFormat="1" ht="20.100000000000001" customHeight="1" x14ac:dyDescent="0.25">
      <c r="A180" s="1" t="s">
        <v>200</v>
      </c>
      <c r="B180" s="32">
        <v>2170654</v>
      </c>
      <c r="C180" s="32" t="s">
        <v>724</v>
      </c>
      <c r="D180" s="32" t="s">
        <v>657</v>
      </c>
      <c r="E180" s="32" t="s">
        <v>22</v>
      </c>
    </row>
    <row r="181" spans="1:5" s="1" customFormat="1" ht="20.100000000000001" customHeight="1" x14ac:dyDescent="0.25">
      <c r="A181" s="1" t="s">
        <v>201</v>
      </c>
      <c r="B181" s="32">
        <v>2171118</v>
      </c>
      <c r="C181" s="32" t="s">
        <v>725</v>
      </c>
      <c r="D181" s="32" t="s">
        <v>657</v>
      </c>
      <c r="E181" s="32" t="s">
        <v>22</v>
      </c>
    </row>
    <row r="182" spans="1:5" s="1" customFormat="1" ht="20.100000000000001" customHeight="1" x14ac:dyDescent="0.25">
      <c r="A182" s="1" t="s">
        <v>202</v>
      </c>
      <c r="B182" s="32">
        <v>6600322</v>
      </c>
      <c r="C182" s="32" t="s">
        <v>394</v>
      </c>
      <c r="D182" s="32" t="s">
        <v>395</v>
      </c>
      <c r="E182" s="32" t="s">
        <v>22</v>
      </c>
    </row>
    <row r="183" spans="1:5" s="1" customFormat="1" ht="20.100000000000001" customHeight="1" x14ac:dyDescent="0.25">
      <c r="A183" s="1" t="s">
        <v>203</v>
      </c>
      <c r="B183" s="32">
        <v>6600323</v>
      </c>
      <c r="C183" s="32" t="s">
        <v>396</v>
      </c>
      <c r="D183" s="32" t="s">
        <v>395</v>
      </c>
      <c r="E183" s="32" t="s">
        <v>22</v>
      </c>
    </row>
    <row r="184" spans="1:5" s="1" customFormat="1" ht="20.100000000000001" customHeight="1" x14ac:dyDescent="0.25">
      <c r="A184" s="1" t="s">
        <v>204</v>
      </c>
      <c r="B184" s="32">
        <v>2170932</v>
      </c>
      <c r="C184" s="32" t="s">
        <v>726</v>
      </c>
      <c r="D184" s="32" t="s">
        <v>511</v>
      </c>
      <c r="E184" s="32" t="s">
        <v>22</v>
      </c>
    </row>
    <row r="185" spans="1:5" s="1" customFormat="1" ht="20.100000000000001" customHeight="1" x14ac:dyDescent="0.25">
      <c r="A185" s="1" t="s">
        <v>205</v>
      </c>
      <c r="B185" s="32">
        <v>2150479</v>
      </c>
      <c r="C185" s="32" t="s">
        <v>509</v>
      </c>
      <c r="D185" s="32" t="s">
        <v>511</v>
      </c>
      <c r="E185" s="32" t="s">
        <v>22</v>
      </c>
    </row>
    <row r="186" spans="1:5" s="1" customFormat="1" ht="20.100000000000001" customHeight="1" x14ac:dyDescent="0.25">
      <c r="A186" s="1" t="s">
        <v>206</v>
      </c>
      <c r="B186" s="32">
        <v>2150479</v>
      </c>
      <c r="C186" s="32" t="s">
        <v>576</v>
      </c>
      <c r="D186" s="32" t="s">
        <v>511</v>
      </c>
      <c r="E186" s="32" t="s">
        <v>22</v>
      </c>
    </row>
    <row r="187" spans="1:5" s="1" customFormat="1" ht="20.100000000000001" customHeight="1" x14ac:dyDescent="0.25">
      <c r="A187" s="1" t="s">
        <v>207</v>
      </c>
      <c r="B187" s="32">
        <v>2150479</v>
      </c>
      <c r="C187" s="32" t="s">
        <v>577</v>
      </c>
      <c r="D187" s="32" t="s">
        <v>511</v>
      </c>
      <c r="E187" s="32" t="s">
        <v>22</v>
      </c>
    </row>
    <row r="188" spans="1:5" s="1" customFormat="1" ht="20.100000000000001" customHeight="1" x14ac:dyDescent="0.25">
      <c r="A188" s="1" t="s">
        <v>208</v>
      </c>
      <c r="B188" s="32">
        <v>2150479</v>
      </c>
      <c r="C188" s="32" t="s">
        <v>578</v>
      </c>
      <c r="D188" s="32" t="s">
        <v>511</v>
      </c>
      <c r="E188" s="32" t="s">
        <v>22</v>
      </c>
    </row>
    <row r="189" spans="1:5" s="1" customFormat="1" ht="20.100000000000001" customHeight="1" x14ac:dyDescent="0.25">
      <c r="A189" s="1" t="s">
        <v>209</v>
      </c>
      <c r="B189" s="32">
        <v>2170516</v>
      </c>
      <c r="C189" s="32" t="s">
        <v>727</v>
      </c>
      <c r="D189" s="32" t="s">
        <v>511</v>
      </c>
      <c r="E189" s="32" t="s">
        <v>22</v>
      </c>
    </row>
    <row r="190" spans="1:5" s="1" customFormat="1" ht="20.100000000000001" customHeight="1" x14ac:dyDescent="0.25">
      <c r="A190" s="1" t="s">
        <v>210</v>
      </c>
      <c r="B190" s="32">
        <v>2161080</v>
      </c>
      <c r="C190" s="32" t="s">
        <v>728</v>
      </c>
      <c r="D190" s="32" t="s">
        <v>658</v>
      </c>
      <c r="E190" s="32" t="s">
        <v>22</v>
      </c>
    </row>
    <row r="191" spans="1:5" s="1" customFormat="1" ht="20.100000000000001" customHeight="1" x14ac:dyDescent="0.25">
      <c r="A191" s="1" t="s">
        <v>211</v>
      </c>
      <c r="B191" s="32">
        <v>2161080</v>
      </c>
      <c r="C191" s="32" t="s">
        <v>729</v>
      </c>
      <c r="D191" s="32" t="s">
        <v>658</v>
      </c>
      <c r="E191" s="32" t="s">
        <v>22</v>
      </c>
    </row>
    <row r="192" spans="1:5" s="1" customFormat="1" ht="20.100000000000001" customHeight="1" x14ac:dyDescent="0.25">
      <c r="A192" s="1" t="s">
        <v>212</v>
      </c>
      <c r="B192" s="32">
        <v>2161080</v>
      </c>
      <c r="C192" s="32" t="s">
        <v>730</v>
      </c>
      <c r="D192" s="32" t="s">
        <v>658</v>
      </c>
      <c r="E192" s="32" t="s">
        <v>22</v>
      </c>
    </row>
    <row r="193" spans="1:5" s="1" customFormat="1" ht="20.100000000000001" customHeight="1" x14ac:dyDescent="0.25">
      <c r="A193" s="1" t="s">
        <v>213</v>
      </c>
      <c r="B193" s="32">
        <v>2160454</v>
      </c>
      <c r="C193" s="32" t="s">
        <v>580</v>
      </c>
      <c r="D193" s="32" t="s">
        <v>579</v>
      </c>
      <c r="E193" s="32" t="s">
        <v>22</v>
      </c>
    </row>
    <row r="194" spans="1:5" s="1" customFormat="1" ht="20.100000000000001" customHeight="1" x14ac:dyDescent="0.25">
      <c r="A194" s="1" t="s">
        <v>214</v>
      </c>
      <c r="B194" s="32">
        <v>2170746</v>
      </c>
      <c r="C194" s="32" t="s">
        <v>731</v>
      </c>
      <c r="D194" s="32" t="s">
        <v>579</v>
      </c>
      <c r="E194" s="32" t="s">
        <v>22</v>
      </c>
    </row>
    <row r="195" spans="1:5" s="1" customFormat="1" ht="20.100000000000001" customHeight="1" x14ac:dyDescent="0.25">
      <c r="A195" s="1" t="s">
        <v>215</v>
      </c>
      <c r="B195" s="32">
        <v>2050030</v>
      </c>
      <c r="C195" s="32" t="s">
        <v>304</v>
      </c>
      <c r="D195" s="32" t="s">
        <v>581</v>
      </c>
      <c r="E195" s="32" t="s">
        <v>22</v>
      </c>
    </row>
    <row r="196" spans="1:5" s="1" customFormat="1" ht="20.100000000000001" customHeight="1" x14ac:dyDescent="0.25">
      <c r="A196" s="1" t="s">
        <v>216</v>
      </c>
      <c r="B196" s="32">
        <v>2110195</v>
      </c>
      <c r="C196" s="32" t="s">
        <v>339</v>
      </c>
      <c r="D196" s="32" t="s">
        <v>582</v>
      </c>
      <c r="E196" s="32" t="s">
        <v>22</v>
      </c>
    </row>
    <row r="197" spans="1:5" s="1" customFormat="1" ht="20.100000000000001" customHeight="1" x14ac:dyDescent="0.25">
      <c r="A197" s="1" t="s">
        <v>217</v>
      </c>
      <c r="B197" s="32">
        <v>2030259</v>
      </c>
      <c r="C197" s="32" t="s">
        <v>457</v>
      </c>
      <c r="D197" s="32" t="s">
        <v>583</v>
      </c>
      <c r="E197" s="32" t="s">
        <v>22</v>
      </c>
    </row>
    <row r="198" spans="1:5" s="1" customFormat="1" ht="20.100000000000001" customHeight="1" x14ac:dyDescent="0.25">
      <c r="A198" s="1" t="s">
        <v>218</v>
      </c>
      <c r="B198" s="32">
        <v>2100196</v>
      </c>
      <c r="C198" s="32" t="s">
        <v>458</v>
      </c>
      <c r="D198" s="32" t="s">
        <v>583</v>
      </c>
      <c r="E198" s="32" t="s">
        <v>22</v>
      </c>
    </row>
    <row r="199" spans="1:5" s="1" customFormat="1" ht="20.100000000000001" customHeight="1" x14ac:dyDescent="0.25">
      <c r="A199" s="1" t="s">
        <v>219</v>
      </c>
      <c r="B199" s="32">
        <v>9700355</v>
      </c>
      <c r="C199" s="32" t="s">
        <v>459</v>
      </c>
      <c r="D199" s="32" t="s">
        <v>583</v>
      </c>
      <c r="E199" s="32" t="s">
        <v>22</v>
      </c>
    </row>
    <row r="200" spans="1:5" s="1" customFormat="1" ht="20.100000000000001" customHeight="1" x14ac:dyDescent="0.25">
      <c r="A200" s="1" t="s">
        <v>220</v>
      </c>
      <c r="B200" s="32">
        <v>9700355</v>
      </c>
      <c r="C200" s="32" t="s">
        <v>584</v>
      </c>
      <c r="D200" s="32" t="s">
        <v>583</v>
      </c>
      <c r="E200" s="32" t="s">
        <v>22</v>
      </c>
    </row>
    <row r="201" spans="1:5" s="1" customFormat="1" ht="20.100000000000001" customHeight="1" x14ac:dyDescent="0.25">
      <c r="A201" s="1" t="s">
        <v>221</v>
      </c>
      <c r="B201" s="32">
        <v>8300451</v>
      </c>
      <c r="C201" s="32" t="s">
        <v>460</v>
      </c>
      <c r="D201" s="32" t="s">
        <v>583</v>
      </c>
      <c r="E201" s="32" t="s">
        <v>22</v>
      </c>
    </row>
    <row r="202" spans="1:5" s="1" customFormat="1" ht="20.100000000000001" customHeight="1" x14ac:dyDescent="0.25">
      <c r="A202" s="1" t="s">
        <v>222</v>
      </c>
      <c r="B202" s="32">
        <v>2160390</v>
      </c>
      <c r="C202" s="32" t="s">
        <v>585</v>
      </c>
      <c r="D202" s="32" t="s">
        <v>583</v>
      </c>
      <c r="E202" s="32" t="s">
        <v>22</v>
      </c>
    </row>
    <row r="203" spans="1:5" s="1" customFormat="1" ht="20.100000000000001" customHeight="1" x14ac:dyDescent="0.25">
      <c r="A203" s="1" t="s">
        <v>223</v>
      </c>
      <c r="B203" s="32">
        <v>2010643</v>
      </c>
      <c r="C203" s="32" t="s">
        <v>461</v>
      </c>
      <c r="D203" s="32" t="s">
        <v>583</v>
      </c>
      <c r="E203" s="32" t="s">
        <v>22</v>
      </c>
    </row>
    <row r="204" spans="1:5" s="1" customFormat="1" ht="20.100000000000001" customHeight="1" x14ac:dyDescent="0.25">
      <c r="A204" s="1" t="s">
        <v>224</v>
      </c>
      <c r="B204" s="32">
        <v>2120057</v>
      </c>
      <c r="C204" s="32" t="s">
        <v>344</v>
      </c>
      <c r="D204" s="32" t="s">
        <v>586</v>
      </c>
      <c r="E204" s="32" t="s">
        <v>22</v>
      </c>
    </row>
    <row r="205" spans="1:5" s="1" customFormat="1" ht="20.100000000000001" customHeight="1" x14ac:dyDescent="0.25">
      <c r="A205" s="1" t="s">
        <v>225</v>
      </c>
      <c r="B205" s="32">
        <v>2070108</v>
      </c>
      <c r="C205" s="32" t="s">
        <v>308</v>
      </c>
      <c r="D205" s="32" t="s">
        <v>309</v>
      </c>
      <c r="E205" s="32" t="s">
        <v>22</v>
      </c>
    </row>
    <row r="206" spans="1:5" s="1" customFormat="1" ht="20.100000000000001" customHeight="1" x14ac:dyDescent="0.25">
      <c r="A206" s="1" t="s">
        <v>226</v>
      </c>
      <c r="B206" s="32">
        <v>2110075</v>
      </c>
      <c r="C206" s="32" t="s">
        <v>732</v>
      </c>
      <c r="D206" s="32" t="s">
        <v>659</v>
      </c>
      <c r="E206" s="32" t="s">
        <v>22</v>
      </c>
    </row>
    <row r="207" spans="1:5" s="1" customFormat="1" ht="20.100000000000001" customHeight="1" x14ac:dyDescent="0.25">
      <c r="A207" s="1" t="s">
        <v>227</v>
      </c>
      <c r="B207" s="32">
        <v>2170978</v>
      </c>
      <c r="C207" s="32" t="s">
        <v>733</v>
      </c>
      <c r="D207" s="32" t="s">
        <v>660</v>
      </c>
      <c r="E207" s="32" t="s">
        <v>22</v>
      </c>
    </row>
    <row r="208" spans="1:5" s="1" customFormat="1" ht="20.100000000000001" customHeight="1" x14ac:dyDescent="0.25">
      <c r="A208" s="1" t="s">
        <v>228</v>
      </c>
      <c r="B208" s="32">
        <v>2170977</v>
      </c>
      <c r="C208" s="32" t="s">
        <v>734</v>
      </c>
      <c r="D208" s="32" t="s">
        <v>660</v>
      </c>
      <c r="E208" s="32" t="s">
        <v>22</v>
      </c>
    </row>
    <row r="209" spans="1:5" s="1" customFormat="1" ht="20.100000000000001" customHeight="1" x14ac:dyDescent="0.25">
      <c r="A209" s="1" t="s">
        <v>229</v>
      </c>
      <c r="B209" s="32">
        <v>2110150</v>
      </c>
      <c r="C209" s="32" t="s">
        <v>338</v>
      </c>
      <c r="D209" s="32" t="s">
        <v>587</v>
      </c>
      <c r="E209" s="32" t="s">
        <v>22</v>
      </c>
    </row>
    <row r="210" spans="1:5" s="1" customFormat="1" ht="20.100000000000001" customHeight="1" x14ac:dyDescent="0.25">
      <c r="A210" s="1" t="s">
        <v>230</v>
      </c>
      <c r="B210" s="32">
        <v>2110149</v>
      </c>
      <c r="C210" s="32" t="s">
        <v>337</v>
      </c>
      <c r="D210" s="32" t="s">
        <v>587</v>
      </c>
      <c r="E210" s="32" t="s">
        <v>22</v>
      </c>
    </row>
    <row r="211" spans="1:5" s="1" customFormat="1" ht="20.100000000000001" customHeight="1" x14ac:dyDescent="0.25">
      <c r="A211" s="1" t="s">
        <v>231</v>
      </c>
      <c r="B211" s="32">
        <v>2090127</v>
      </c>
      <c r="C211" s="32" t="s">
        <v>735</v>
      </c>
      <c r="D211" s="32" t="s">
        <v>661</v>
      </c>
      <c r="E211" s="32" t="s">
        <v>22</v>
      </c>
    </row>
    <row r="212" spans="1:5" s="1" customFormat="1" ht="20.100000000000001" customHeight="1" x14ac:dyDescent="0.25">
      <c r="A212" s="1" t="s">
        <v>232</v>
      </c>
      <c r="B212" s="32">
        <v>2090127</v>
      </c>
      <c r="C212" s="32" t="s">
        <v>736</v>
      </c>
      <c r="D212" s="32" t="s">
        <v>661</v>
      </c>
      <c r="E212" s="32" t="s">
        <v>22</v>
      </c>
    </row>
    <row r="213" spans="1:5" s="1" customFormat="1" ht="20.100000000000001" customHeight="1" x14ac:dyDescent="0.25">
      <c r="A213" s="1" t="s">
        <v>233</v>
      </c>
      <c r="B213" s="32">
        <v>2090127</v>
      </c>
      <c r="C213" s="32" t="s">
        <v>737</v>
      </c>
      <c r="D213" s="32" t="s">
        <v>661</v>
      </c>
      <c r="E213" s="32" t="s">
        <v>22</v>
      </c>
    </row>
    <row r="214" spans="1:5" s="1" customFormat="1" ht="20.100000000000001" customHeight="1" x14ac:dyDescent="0.25">
      <c r="A214" s="1" t="s">
        <v>234</v>
      </c>
      <c r="B214" s="32">
        <v>2170412</v>
      </c>
      <c r="C214" s="32" t="s">
        <v>738</v>
      </c>
      <c r="D214" s="32" t="s">
        <v>661</v>
      </c>
      <c r="E214" s="32" t="s">
        <v>22</v>
      </c>
    </row>
    <row r="215" spans="1:5" s="1" customFormat="1" ht="20.100000000000001" customHeight="1" x14ac:dyDescent="0.25">
      <c r="A215" s="1" t="s">
        <v>235</v>
      </c>
      <c r="B215" s="32">
        <v>2100194</v>
      </c>
      <c r="C215" s="32" t="s">
        <v>739</v>
      </c>
      <c r="D215" s="32" t="s">
        <v>662</v>
      </c>
      <c r="E215" s="32" t="s">
        <v>22</v>
      </c>
    </row>
    <row r="216" spans="1:5" s="1" customFormat="1" ht="20.100000000000001" customHeight="1" x14ac:dyDescent="0.25">
      <c r="A216" s="1" t="s">
        <v>236</v>
      </c>
      <c r="B216" s="32">
        <v>2010441</v>
      </c>
      <c r="C216" s="32" t="s">
        <v>462</v>
      </c>
      <c r="D216" s="32" t="s">
        <v>588</v>
      </c>
      <c r="E216" s="32" t="s">
        <v>22</v>
      </c>
    </row>
    <row r="217" spans="1:5" s="1" customFormat="1" ht="20.100000000000001" customHeight="1" x14ac:dyDescent="0.25">
      <c r="A217" s="1" t="s">
        <v>237</v>
      </c>
      <c r="B217" s="32">
        <v>2150103</v>
      </c>
      <c r="C217" s="32" t="s">
        <v>589</v>
      </c>
      <c r="D217" s="32" t="s">
        <v>588</v>
      </c>
      <c r="E217" s="32" t="s">
        <v>22</v>
      </c>
    </row>
    <row r="218" spans="1:5" s="1" customFormat="1" ht="20.100000000000001" customHeight="1" x14ac:dyDescent="0.25">
      <c r="A218" s="1" t="s">
        <v>238</v>
      </c>
      <c r="B218" s="32">
        <v>9600022</v>
      </c>
      <c r="C218" s="32" t="s">
        <v>463</v>
      </c>
      <c r="D218" s="32" t="s">
        <v>588</v>
      </c>
      <c r="E218" s="32" t="s">
        <v>22</v>
      </c>
    </row>
    <row r="219" spans="1:5" s="1" customFormat="1" ht="20.100000000000001" customHeight="1" x14ac:dyDescent="0.25">
      <c r="A219" s="1" t="s">
        <v>239</v>
      </c>
      <c r="B219" s="32">
        <v>2150100</v>
      </c>
      <c r="C219" s="32" t="s">
        <v>590</v>
      </c>
      <c r="D219" s="32" t="s">
        <v>588</v>
      </c>
      <c r="E219" s="32" t="s">
        <v>22</v>
      </c>
    </row>
    <row r="220" spans="1:5" s="1" customFormat="1" ht="20.100000000000001" customHeight="1" x14ac:dyDescent="0.25">
      <c r="A220" s="1" t="s">
        <v>240</v>
      </c>
      <c r="B220" s="32">
        <v>2140106</v>
      </c>
      <c r="C220" s="32" t="s">
        <v>473</v>
      </c>
      <c r="D220" s="32" t="s">
        <v>588</v>
      </c>
      <c r="E220" s="32" t="s">
        <v>22</v>
      </c>
    </row>
    <row r="221" spans="1:5" s="1" customFormat="1" ht="20.100000000000001" customHeight="1" x14ac:dyDescent="0.25">
      <c r="A221" s="1" t="s">
        <v>240</v>
      </c>
      <c r="B221" s="32">
        <v>9800096</v>
      </c>
      <c r="C221" s="32" t="s">
        <v>474</v>
      </c>
      <c r="D221" s="32" t="s">
        <v>588</v>
      </c>
      <c r="E221" s="32" t="s">
        <v>22</v>
      </c>
    </row>
    <row r="222" spans="1:5" s="1" customFormat="1" ht="20.100000000000001" customHeight="1" x14ac:dyDescent="0.25">
      <c r="A222" s="1" t="s">
        <v>241</v>
      </c>
      <c r="B222" s="32">
        <v>2170462</v>
      </c>
      <c r="C222" s="32" t="s">
        <v>740</v>
      </c>
      <c r="D222" s="32" t="s">
        <v>588</v>
      </c>
      <c r="E222" s="32" t="s">
        <v>22</v>
      </c>
    </row>
    <row r="223" spans="1:5" s="1" customFormat="1" ht="20.100000000000001" customHeight="1" x14ac:dyDescent="0.25">
      <c r="A223" s="1" t="s">
        <v>242</v>
      </c>
      <c r="B223" s="32">
        <v>8500470</v>
      </c>
      <c r="C223" s="32" t="s">
        <v>465</v>
      </c>
      <c r="D223" s="32" t="s">
        <v>588</v>
      </c>
      <c r="E223" s="32" t="s">
        <v>22</v>
      </c>
    </row>
    <row r="224" spans="1:5" s="1" customFormat="1" ht="20.100000000000001" customHeight="1" x14ac:dyDescent="0.25">
      <c r="A224" s="1" t="s">
        <v>160</v>
      </c>
      <c r="B224" s="32">
        <v>9600320</v>
      </c>
      <c r="C224" s="32" t="s">
        <v>466</v>
      </c>
      <c r="D224" s="32" t="s">
        <v>588</v>
      </c>
      <c r="E224" s="32" t="s">
        <v>22</v>
      </c>
    </row>
    <row r="225" spans="1:5" s="1" customFormat="1" ht="20.100000000000001" customHeight="1" x14ac:dyDescent="0.25">
      <c r="A225" s="1" t="s">
        <v>243</v>
      </c>
      <c r="B225" s="32">
        <v>9800396</v>
      </c>
      <c r="C225" s="32" t="s">
        <v>476</v>
      </c>
      <c r="D225" s="32" t="s">
        <v>588</v>
      </c>
      <c r="E225" s="32" t="s">
        <v>22</v>
      </c>
    </row>
    <row r="226" spans="1:5" s="1" customFormat="1" ht="20.100000000000001" customHeight="1" x14ac:dyDescent="0.25">
      <c r="A226" s="1" t="s">
        <v>159</v>
      </c>
      <c r="B226" s="32">
        <v>2170463</v>
      </c>
      <c r="C226" s="32" t="s">
        <v>741</v>
      </c>
      <c r="D226" s="32" t="s">
        <v>588</v>
      </c>
      <c r="E226" s="32" t="s">
        <v>22</v>
      </c>
    </row>
    <row r="227" spans="1:5" s="1" customFormat="1" ht="20.100000000000001" customHeight="1" x14ac:dyDescent="0.25">
      <c r="A227" s="1" t="s">
        <v>244</v>
      </c>
      <c r="B227" s="32">
        <v>2170464</v>
      </c>
      <c r="C227" s="32" t="s">
        <v>742</v>
      </c>
      <c r="D227" s="32" t="s">
        <v>588</v>
      </c>
      <c r="E227" s="32" t="s">
        <v>22</v>
      </c>
    </row>
    <row r="228" spans="1:5" s="1" customFormat="1" ht="20.100000000000001" customHeight="1" x14ac:dyDescent="0.25">
      <c r="A228" s="1" t="s">
        <v>245</v>
      </c>
      <c r="B228" s="32">
        <v>9900390</v>
      </c>
      <c r="C228" s="32" t="s">
        <v>468</v>
      </c>
      <c r="D228" s="32" t="s">
        <v>588</v>
      </c>
      <c r="E228" s="32" t="s">
        <v>22</v>
      </c>
    </row>
    <row r="229" spans="1:5" s="1" customFormat="1" ht="20.100000000000001" customHeight="1" x14ac:dyDescent="0.25">
      <c r="A229" s="1" t="s">
        <v>246</v>
      </c>
      <c r="B229" s="32">
        <v>9300504</v>
      </c>
      <c r="C229" s="32" t="s">
        <v>469</v>
      </c>
      <c r="D229" s="32" t="s">
        <v>588</v>
      </c>
      <c r="E229" s="32" t="s">
        <v>22</v>
      </c>
    </row>
    <row r="230" spans="1:5" s="1" customFormat="1" ht="20.100000000000001" customHeight="1" x14ac:dyDescent="0.25">
      <c r="A230" s="1" t="s">
        <v>247</v>
      </c>
      <c r="B230" s="32">
        <v>9300504</v>
      </c>
      <c r="C230" s="32" t="s">
        <v>464</v>
      </c>
      <c r="D230" s="32" t="s">
        <v>588</v>
      </c>
      <c r="E230" s="32" t="s">
        <v>22</v>
      </c>
    </row>
    <row r="231" spans="1:5" s="1" customFormat="1" ht="20.100000000000001" customHeight="1" x14ac:dyDescent="0.25">
      <c r="A231" s="1" t="s">
        <v>248</v>
      </c>
      <c r="B231" s="32">
        <v>2150104</v>
      </c>
      <c r="C231" s="32" t="s">
        <v>591</v>
      </c>
      <c r="D231" s="32" t="s">
        <v>588</v>
      </c>
      <c r="E231" s="32" t="s">
        <v>22</v>
      </c>
    </row>
    <row r="232" spans="1:5" s="1" customFormat="1" ht="20.100000000000001" customHeight="1" x14ac:dyDescent="0.25">
      <c r="A232" s="1" t="s">
        <v>249</v>
      </c>
      <c r="B232" s="32">
        <v>2080010</v>
      </c>
      <c r="C232" s="32" t="s">
        <v>477</v>
      </c>
      <c r="D232" s="32" t="s">
        <v>588</v>
      </c>
      <c r="E232" s="32" t="s">
        <v>22</v>
      </c>
    </row>
    <row r="233" spans="1:5" s="1" customFormat="1" ht="20.100000000000001" customHeight="1" x14ac:dyDescent="0.25">
      <c r="A233" s="1" t="s">
        <v>250</v>
      </c>
      <c r="B233" s="32">
        <v>2160616</v>
      </c>
      <c r="C233" s="32" t="s">
        <v>743</v>
      </c>
      <c r="D233" s="32" t="s">
        <v>588</v>
      </c>
      <c r="E233" s="32" t="s">
        <v>22</v>
      </c>
    </row>
    <row r="234" spans="1:5" s="1" customFormat="1" ht="20.100000000000001" customHeight="1" x14ac:dyDescent="0.25">
      <c r="A234" s="1" t="s">
        <v>251</v>
      </c>
      <c r="B234" s="32">
        <v>9400496</v>
      </c>
      <c r="C234" s="32" t="s">
        <v>478</v>
      </c>
      <c r="D234" s="32" t="s">
        <v>588</v>
      </c>
      <c r="E234" s="32" t="s">
        <v>22</v>
      </c>
    </row>
    <row r="235" spans="1:5" s="1" customFormat="1" ht="20.100000000000001" customHeight="1" x14ac:dyDescent="0.25">
      <c r="A235" s="1" t="s">
        <v>126</v>
      </c>
      <c r="B235" s="32">
        <v>2160985</v>
      </c>
      <c r="C235" s="32" t="s">
        <v>744</v>
      </c>
      <c r="D235" s="32" t="s">
        <v>588</v>
      </c>
      <c r="E235" s="32" t="s">
        <v>22</v>
      </c>
    </row>
    <row r="236" spans="1:5" s="1" customFormat="1" ht="20.100000000000001" customHeight="1" x14ac:dyDescent="0.25">
      <c r="A236" s="1" t="s">
        <v>252</v>
      </c>
      <c r="B236" s="32">
        <v>2160985</v>
      </c>
      <c r="C236" s="32" t="s">
        <v>745</v>
      </c>
      <c r="D236" s="32" t="s">
        <v>588</v>
      </c>
      <c r="E236" s="32" t="s">
        <v>22</v>
      </c>
    </row>
    <row r="237" spans="1:5" s="1" customFormat="1" ht="20.100000000000001" customHeight="1" x14ac:dyDescent="0.25">
      <c r="A237" s="1" t="s">
        <v>253</v>
      </c>
      <c r="B237" s="32">
        <v>9800401</v>
      </c>
      <c r="C237" s="32" t="s">
        <v>470</v>
      </c>
      <c r="D237" s="32" t="s">
        <v>588</v>
      </c>
      <c r="E237" s="32" t="s">
        <v>22</v>
      </c>
    </row>
    <row r="238" spans="1:5" s="1" customFormat="1" ht="20.100000000000001" customHeight="1" x14ac:dyDescent="0.25">
      <c r="A238" s="1" t="s">
        <v>254</v>
      </c>
      <c r="B238" s="32">
        <v>9800402</v>
      </c>
      <c r="C238" s="32" t="s">
        <v>471</v>
      </c>
      <c r="D238" s="32" t="s">
        <v>588</v>
      </c>
      <c r="E238" s="32" t="s">
        <v>22</v>
      </c>
    </row>
    <row r="239" spans="1:5" s="1" customFormat="1" ht="20.100000000000001" customHeight="1" x14ac:dyDescent="0.25">
      <c r="A239" s="1" t="s">
        <v>255</v>
      </c>
      <c r="B239" s="32">
        <v>9700519</v>
      </c>
      <c r="C239" s="32" t="s">
        <v>472</v>
      </c>
      <c r="D239" s="32" t="s">
        <v>588</v>
      </c>
      <c r="E239" s="32" t="s">
        <v>22</v>
      </c>
    </row>
    <row r="240" spans="1:5" s="1" customFormat="1" ht="20.100000000000001" customHeight="1" x14ac:dyDescent="0.25">
      <c r="A240" s="1" t="s">
        <v>256</v>
      </c>
      <c r="B240" s="32">
        <v>9700519</v>
      </c>
      <c r="C240" s="32" t="s">
        <v>467</v>
      </c>
      <c r="D240" s="32" t="s">
        <v>588</v>
      </c>
      <c r="E240" s="32" t="s">
        <v>22</v>
      </c>
    </row>
    <row r="241" spans="1:6" s="1" customFormat="1" ht="20.100000000000001" customHeight="1" x14ac:dyDescent="0.25">
      <c r="A241" s="1" t="s">
        <v>257</v>
      </c>
      <c r="B241" s="32">
        <v>2110009</v>
      </c>
      <c r="C241" s="32" t="s">
        <v>328</v>
      </c>
      <c r="D241" s="32" t="s">
        <v>329</v>
      </c>
      <c r="E241" s="32" t="s">
        <v>22</v>
      </c>
    </row>
    <row r="242" spans="1:6" s="1" customFormat="1" ht="20.100000000000001" customHeight="1" x14ac:dyDescent="0.25">
      <c r="A242" s="1" t="s">
        <v>258</v>
      </c>
      <c r="B242" s="32">
        <v>2160399</v>
      </c>
      <c r="C242" s="32" t="s">
        <v>592</v>
      </c>
      <c r="D242" s="32" t="s">
        <v>329</v>
      </c>
      <c r="E242" s="32" t="s">
        <v>22</v>
      </c>
    </row>
    <row r="243" spans="1:6" s="1" customFormat="1" ht="20.100000000000001" customHeight="1" x14ac:dyDescent="0.25">
      <c r="A243" s="1" t="s">
        <v>259</v>
      </c>
      <c r="B243" s="32">
        <v>9200235</v>
      </c>
      <c r="C243" s="32" t="s">
        <v>475</v>
      </c>
      <c r="D243" s="32" t="s">
        <v>593</v>
      </c>
      <c r="E243" s="32" t="s">
        <v>22</v>
      </c>
    </row>
    <row r="244" spans="1:6" s="1" customFormat="1" ht="20.100000000000001" customHeight="1" x14ac:dyDescent="0.25">
      <c r="A244" s="1" t="s">
        <v>260</v>
      </c>
      <c r="B244" s="32">
        <v>2170861</v>
      </c>
      <c r="C244" s="32" t="s">
        <v>746</v>
      </c>
      <c r="D244" s="32" t="s">
        <v>594</v>
      </c>
      <c r="E244" s="32" t="s">
        <v>22</v>
      </c>
    </row>
    <row r="245" spans="1:6" s="1" customFormat="1" ht="20.100000000000001" customHeight="1" x14ac:dyDescent="0.25">
      <c r="A245" s="1" t="s">
        <v>261</v>
      </c>
      <c r="B245" s="32">
        <v>2110059</v>
      </c>
      <c r="C245" s="32" t="s">
        <v>332</v>
      </c>
      <c r="D245" s="32" t="s">
        <v>594</v>
      </c>
      <c r="E245" s="32" t="s">
        <v>22</v>
      </c>
    </row>
    <row r="246" spans="1:6" s="1" customFormat="1" ht="20.100000000000001" customHeight="1" x14ac:dyDescent="0.25">
      <c r="A246" s="1" t="s">
        <v>262</v>
      </c>
      <c r="B246" s="32">
        <v>2140027</v>
      </c>
      <c r="C246" s="32" t="s">
        <v>372</v>
      </c>
      <c r="D246" s="32" t="s">
        <v>594</v>
      </c>
      <c r="E246" s="32" t="s">
        <v>22</v>
      </c>
    </row>
    <row r="247" spans="1:6" s="1" customFormat="1" ht="20.100000000000001" customHeight="1" x14ac:dyDescent="0.25">
      <c r="A247" s="1" t="s">
        <v>263</v>
      </c>
      <c r="B247" s="32">
        <v>2110059</v>
      </c>
      <c r="C247" s="32" t="s">
        <v>331</v>
      </c>
      <c r="D247" s="32" t="s">
        <v>594</v>
      </c>
      <c r="E247" s="32" t="s">
        <v>22</v>
      </c>
    </row>
    <row r="248" spans="1:6" x14ac:dyDescent="0.25">
      <c r="B248" s="32">
        <v>2110196</v>
      </c>
      <c r="C248" s="32" t="s">
        <v>340</v>
      </c>
      <c r="D248" s="32" t="s">
        <v>594</v>
      </c>
      <c r="E248" s="32" t="s">
        <v>22</v>
      </c>
      <c r="F248" s="1"/>
    </row>
    <row r="249" spans="1:6" x14ac:dyDescent="0.25">
      <c r="B249" s="32">
        <v>2110196</v>
      </c>
      <c r="C249" s="32" t="s">
        <v>595</v>
      </c>
      <c r="D249" s="32" t="s">
        <v>594</v>
      </c>
      <c r="E249" s="32" t="s">
        <v>22</v>
      </c>
      <c r="F249" s="1"/>
    </row>
    <row r="250" spans="1:6" x14ac:dyDescent="0.25">
      <c r="B250" s="32">
        <v>2171067</v>
      </c>
      <c r="C250" s="32" t="s">
        <v>747</v>
      </c>
      <c r="D250" s="32" t="s">
        <v>594</v>
      </c>
      <c r="E250" s="32" t="s">
        <v>22</v>
      </c>
      <c r="F250" s="1"/>
    </row>
    <row r="251" spans="1:6" x14ac:dyDescent="0.25">
      <c r="B251" s="32">
        <v>2171200</v>
      </c>
      <c r="C251" s="32" t="s">
        <v>748</v>
      </c>
      <c r="D251" s="32" t="s">
        <v>594</v>
      </c>
      <c r="E251" s="32" t="s">
        <v>22</v>
      </c>
      <c r="F251" s="1"/>
    </row>
    <row r="252" spans="1:6" x14ac:dyDescent="0.25">
      <c r="B252" s="32">
        <v>2020021</v>
      </c>
      <c r="C252" s="32" t="s">
        <v>296</v>
      </c>
      <c r="D252" s="32" t="s">
        <v>596</v>
      </c>
      <c r="E252" s="32" t="s">
        <v>22</v>
      </c>
      <c r="F252" s="1"/>
    </row>
    <row r="253" spans="1:6" x14ac:dyDescent="0.25">
      <c r="B253" s="32">
        <v>2020021</v>
      </c>
      <c r="C253" s="32" t="s">
        <v>597</v>
      </c>
      <c r="D253" s="32" t="s">
        <v>596</v>
      </c>
      <c r="E253" s="32" t="s">
        <v>22</v>
      </c>
      <c r="F253" s="1"/>
    </row>
    <row r="254" spans="1:6" x14ac:dyDescent="0.25">
      <c r="B254" s="32">
        <v>2080019</v>
      </c>
      <c r="C254" s="32" t="s">
        <v>266</v>
      </c>
      <c r="D254" s="32" t="s">
        <v>596</v>
      </c>
      <c r="E254" s="32" t="s">
        <v>22</v>
      </c>
      <c r="F254" s="1"/>
    </row>
    <row r="255" spans="1:6" x14ac:dyDescent="0.25">
      <c r="B255" s="32">
        <v>2080019</v>
      </c>
      <c r="C255" s="32" t="s">
        <v>598</v>
      </c>
      <c r="D255" s="32" t="s">
        <v>596</v>
      </c>
      <c r="E255" s="32" t="s">
        <v>22</v>
      </c>
      <c r="F255" s="1"/>
    </row>
    <row r="256" spans="1:6" x14ac:dyDescent="0.25">
      <c r="B256" s="32">
        <v>2170220</v>
      </c>
      <c r="C256" s="32" t="s">
        <v>749</v>
      </c>
      <c r="D256" s="32" t="s">
        <v>596</v>
      </c>
      <c r="E256" s="32" t="s">
        <v>22</v>
      </c>
      <c r="F256" s="1"/>
    </row>
    <row r="257" spans="2:6" x14ac:dyDescent="0.25">
      <c r="B257" s="32">
        <v>2160114</v>
      </c>
      <c r="C257" s="32" t="s">
        <v>600</v>
      </c>
      <c r="D257" s="32" t="s">
        <v>599</v>
      </c>
      <c r="E257" s="32" t="s">
        <v>22</v>
      </c>
      <c r="F257" s="1"/>
    </row>
    <row r="258" spans="2:6" x14ac:dyDescent="0.25">
      <c r="B258" s="32">
        <v>2161072</v>
      </c>
      <c r="C258" s="32" t="s">
        <v>750</v>
      </c>
      <c r="D258" s="32" t="s">
        <v>599</v>
      </c>
      <c r="E258" s="32" t="s">
        <v>22</v>
      </c>
      <c r="F258" s="1"/>
    </row>
    <row r="259" spans="2:6" x14ac:dyDescent="0.25">
      <c r="B259" s="32">
        <v>2020003</v>
      </c>
      <c r="C259" s="32" t="s">
        <v>480</v>
      </c>
      <c r="D259" s="32" t="s">
        <v>507</v>
      </c>
      <c r="E259" s="32" t="s">
        <v>22</v>
      </c>
      <c r="F259" s="1"/>
    </row>
    <row r="260" spans="2:6" x14ac:dyDescent="0.25">
      <c r="B260" s="32">
        <v>2020003</v>
      </c>
      <c r="C260" s="32" t="s">
        <v>485</v>
      </c>
      <c r="D260" s="32" t="s">
        <v>507</v>
      </c>
      <c r="E260" s="32" t="s">
        <v>22</v>
      </c>
      <c r="F260" s="1"/>
    </row>
    <row r="261" spans="2:6" x14ac:dyDescent="0.25">
      <c r="B261" s="32">
        <v>2160409</v>
      </c>
      <c r="C261" s="32" t="s">
        <v>601</v>
      </c>
      <c r="D261" s="32" t="s">
        <v>507</v>
      </c>
      <c r="E261" s="32" t="s">
        <v>22</v>
      </c>
      <c r="F261" s="1"/>
    </row>
    <row r="262" spans="2:6" x14ac:dyDescent="0.25">
      <c r="B262" s="32">
        <v>2160409</v>
      </c>
      <c r="C262" s="32" t="s">
        <v>751</v>
      </c>
      <c r="D262" s="32" t="s">
        <v>507</v>
      </c>
      <c r="E262" s="32" t="s">
        <v>22</v>
      </c>
      <c r="F262" s="1"/>
    </row>
    <row r="263" spans="2:6" x14ac:dyDescent="0.25">
      <c r="B263" s="32">
        <v>2150969</v>
      </c>
      <c r="C263" s="32" t="s">
        <v>481</v>
      </c>
      <c r="D263" s="32" t="s">
        <v>507</v>
      </c>
      <c r="E263" s="32" t="s">
        <v>22</v>
      </c>
      <c r="F263" s="1"/>
    </row>
    <row r="264" spans="2:6" x14ac:dyDescent="0.25">
      <c r="B264" s="32">
        <v>2150969</v>
      </c>
      <c r="C264" s="32" t="s">
        <v>752</v>
      </c>
      <c r="D264" s="32" t="s">
        <v>507</v>
      </c>
      <c r="E264" s="32" t="s">
        <v>22</v>
      </c>
      <c r="F264" s="1"/>
    </row>
    <row r="265" spans="2:6" x14ac:dyDescent="0.25">
      <c r="B265" s="32">
        <v>2160226</v>
      </c>
      <c r="C265" s="32" t="s">
        <v>482</v>
      </c>
      <c r="D265" s="32" t="s">
        <v>507</v>
      </c>
      <c r="E265" s="32" t="s">
        <v>22</v>
      </c>
      <c r="F265" s="1"/>
    </row>
    <row r="266" spans="2:6" x14ac:dyDescent="0.25">
      <c r="B266" s="32">
        <v>2160226</v>
      </c>
      <c r="C266" s="32" t="s">
        <v>484</v>
      </c>
      <c r="D266" s="32" t="s">
        <v>507</v>
      </c>
      <c r="E266" s="32" t="s">
        <v>22</v>
      </c>
      <c r="F266" s="1"/>
    </row>
    <row r="267" spans="2:6" x14ac:dyDescent="0.25">
      <c r="B267" s="32">
        <v>2140252</v>
      </c>
      <c r="C267" s="32" t="s">
        <v>483</v>
      </c>
      <c r="D267" s="32" t="s">
        <v>507</v>
      </c>
      <c r="E267" s="32" t="s">
        <v>22</v>
      </c>
      <c r="F267" s="1"/>
    </row>
    <row r="268" spans="2:6" x14ac:dyDescent="0.25">
      <c r="B268" s="32">
        <v>2140252</v>
      </c>
      <c r="C268" s="32" t="s">
        <v>753</v>
      </c>
      <c r="D268" s="32" t="s">
        <v>507</v>
      </c>
      <c r="E268" s="32" t="s">
        <v>22</v>
      </c>
      <c r="F268" s="1"/>
    </row>
    <row r="269" spans="2:6" x14ac:dyDescent="0.25">
      <c r="B269" s="32">
        <v>2150790</v>
      </c>
      <c r="C269" s="32" t="s">
        <v>488</v>
      </c>
      <c r="D269" s="32" t="s">
        <v>507</v>
      </c>
      <c r="E269" s="32" t="s">
        <v>22</v>
      </c>
      <c r="F269" s="1"/>
    </row>
    <row r="270" spans="2:6" x14ac:dyDescent="0.25">
      <c r="B270" s="32">
        <v>2150789</v>
      </c>
      <c r="C270" s="32" t="s">
        <v>489</v>
      </c>
      <c r="D270" s="32" t="s">
        <v>507</v>
      </c>
      <c r="E270" s="32" t="s">
        <v>22</v>
      </c>
      <c r="F270" s="1"/>
    </row>
    <row r="271" spans="2:6" x14ac:dyDescent="0.25">
      <c r="B271" s="32">
        <v>2150789</v>
      </c>
      <c r="C271" s="32" t="s">
        <v>602</v>
      </c>
      <c r="D271" s="32" t="s">
        <v>507</v>
      </c>
      <c r="E271" s="32" t="s">
        <v>22</v>
      </c>
      <c r="F271" s="1"/>
    </row>
    <row r="272" spans="2:6" x14ac:dyDescent="0.25">
      <c r="B272" s="32">
        <v>2150789</v>
      </c>
      <c r="C272" s="32" t="s">
        <v>603</v>
      </c>
      <c r="D272" s="32" t="s">
        <v>507</v>
      </c>
      <c r="E272" s="32" t="s">
        <v>22</v>
      </c>
      <c r="F272" s="1"/>
    </row>
    <row r="273" spans="2:6" x14ac:dyDescent="0.25">
      <c r="B273" s="32">
        <v>2110031</v>
      </c>
      <c r="C273" s="32" t="s">
        <v>486</v>
      </c>
      <c r="D273" s="32" t="s">
        <v>507</v>
      </c>
      <c r="E273" s="32" t="s">
        <v>22</v>
      </c>
      <c r="F273" s="1"/>
    </row>
    <row r="274" spans="2:6" x14ac:dyDescent="0.25">
      <c r="B274" s="32">
        <v>2100030</v>
      </c>
      <c r="C274" s="32" t="s">
        <v>487</v>
      </c>
      <c r="D274" s="32" t="s">
        <v>507</v>
      </c>
      <c r="E274" s="32" t="s">
        <v>22</v>
      </c>
      <c r="F274" s="1"/>
    </row>
    <row r="275" spans="2:6" x14ac:dyDescent="0.25">
      <c r="B275" s="32">
        <v>2100030</v>
      </c>
      <c r="C275" s="32" t="s">
        <v>479</v>
      </c>
      <c r="D275" s="32" t="s">
        <v>507</v>
      </c>
      <c r="E275" s="32" t="s">
        <v>22</v>
      </c>
      <c r="F275" s="1"/>
    </row>
    <row r="276" spans="2:6" x14ac:dyDescent="0.25">
      <c r="B276" s="32">
        <v>2150074</v>
      </c>
      <c r="C276" s="32" t="s">
        <v>604</v>
      </c>
      <c r="D276" s="32" t="s">
        <v>508</v>
      </c>
      <c r="E276" s="32" t="s">
        <v>22</v>
      </c>
      <c r="F276" s="1"/>
    </row>
    <row r="277" spans="2:6" x14ac:dyDescent="0.25">
      <c r="B277" s="32">
        <v>2150074</v>
      </c>
      <c r="C277" s="32" t="s">
        <v>605</v>
      </c>
      <c r="D277" s="32" t="s">
        <v>508</v>
      </c>
      <c r="E277" s="32" t="s">
        <v>22</v>
      </c>
      <c r="F277" s="1"/>
    </row>
    <row r="278" spans="2:6" x14ac:dyDescent="0.25">
      <c r="B278" s="32">
        <v>2150067</v>
      </c>
      <c r="C278" s="32" t="s">
        <v>490</v>
      </c>
      <c r="D278" s="32" t="s">
        <v>508</v>
      </c>
      <c r="E278" s="32" t="s">
        <v>22</v>
      </c>
      <c r="F278" s="1"/>
    </row>
    <row r="279" spans="2:6" x14ac:dyDescent="0.25">
      <c r="B279" s="32">
        <v>2150067</v>
      </c>
      <c r="C279" s="32" t="s">
        <v>754</v>
      </c>
      <c r="D279" s="32" t="s">
        <v>508</v>
      </c>
      <c r="E279" s="32" t="s">
        <v>22</v>
      </c>
      <c r="F279" s="1"/>
    </row>
    <row r="280" spans="2:6" x14ac:dyDescent="0.25">
      <c r="B280" s="32">
        <v>2150067</v>
      </c>
      <c r="C280" s="32" t="s">
        <v>755</v>
      </c>
      <c r="D280" s="32" t="s">
        <v>508</v>
      </c>
      <c r="E280" s="32" t="s">
        <v>22</v>
      </c>
      <c r="F280" s="1"/>
    </row>
    <row r="281" spans="2:6" x14ac:dyDescent="0.25">
      <c r="B281" s="32">
        <v>2100060</v>
      </c>
      <c r="C281" s="32" t="s">
        <v>491</v>
      </c>
      <c r="D281" s="32" t="s">
        <v>606</v>
      </c>
      <c r="E281" s="32" t="s">
        <v>22</v>
      </c>
      <c r="F281" s="1"/>
    </row>
    <row r="282" spans="2:6" x14ac:dyDescent="0.25">
      <c r="B282" s="32">
        <v>2100041</v>
      </c>
      <c r="C282" s="32" t="s">
        <v>492</v>
      </c>
      <c r="D282" s="32" t="s">
        <v>606</v>
      </c>
      <c r="E282" s="32" t="s">
        <v>22</v>
      </c>
      <c r="F282" s="1"/>
    </row>
    <row r="283" spans="2:6" x14ac:dyDescent="0.25">
      <c r="B283" s="32">
        <v>2150372</v>
      </c>
      <c r="C283" s="32" t="s">
        <v>607</v>
      </c>
      <c r="D283" s="32" t="s">
        <v>606</v>
      </c>
      <c r="E283" s="32" t="s">
        <v>22</v>
      </c>
      <c r="F283" s="1"/>
    </row>
    <row r="284" spans="2:6" x14ac:dyDescent="0.25">
      <c r="B284" s="32">
        <v>2140089</v>
      </c>
      <c r="C284" s="32" t="s">
        <v>493</v>
      </c>
      <c r="D284" s="32" t="s">
        <v>606</v>
      </c>
      <c r="E284" s="32" t="s">
        <v>22</v>
      </c>
      <c r="F284" s="1"/>
    </row>
    <row r="285" spans="2:6" x14ac:dyDescent="0.25">
      <c r="B285" s="32">
        <v>2160662</v>
      </c>
      <c r="C285" s="32" t="s">
        <v>608</v>
      </c>
      <c r="D285" s="32" t="s">
        <v>606</v>
      </c>
      <c r="E285" s="32" t="s">
        <v>22</v>
      </c>
      <c r="F285" s="1"/>
    </row>
    <row r="286" spans="2:6" x14ac:dyDescent="0.25">
      <c r="B286" s="32">
        <v>2170150</v>
      </c>
      <c r="C286" s="32" t="s">
        <v>756</v>
      </c>
      <c r="D286" s="32" t="s">
        <v>606</v>
      </c>
      <c r="E286" s="32" t="s">
        <v>22</v>
      </c>
      <c r="F286" s="1"/>
    </row>
    <row r="287" spans="2:6" x14ac:dyDescent="0.25">
      <c r="B287" s="32">
        <v>2100059</v>
      </c>
      <c r="C287" s="32" t="s">
        <v>494</v>
      </c>
      <c r="D287" s="32" t="s">
        <v>606</v>
      </c>
      <c r="E287" s="32" t="s">
        <v>22</v>
      </c>
      <c r="F287" s="1"/>
    </row>
    <row r="288" spans="2:6" x14ac:dyDescent="0.25">
      <c r="B288" s="32">
        <v>2110120</v>
      </c>
      <c r="C288" s="32" t="s">
        <v>609</v>
      </c>
      <c r="D288" s="32" t="s">
        <v>336</v>
      </c>
      <c r="E288" s="32" t="s">
        <v>22</v>
      </c>
      <c r="F288" s="1"/>
    </row>
    <row r="289" spans="2:6" x14ac:dyDescent="0.25">
      <c r="B289" s="32">
        <v>2130009</v>
      </c>
      <c r="C289" s="32" t="s">
        <v>272</v>
      </c>
      <c r="D289" s="32" t="s">
        <v>336</v>
      </c>
      <c r="E289" s="32" t="s">
        <v>22</v>
      </c>
      <c r="F289" s="1"/>
    </row>
    <row r="290" spans="2:6" x14ac:dyDescent="0.25">
      <c r="B290" s="32">
        <v>2120042</v>
      </c>
      <c r="C290" s="32" t="s">
        <v>343</v>
      </c>
      <c r="D290" s="32" t="s">
        <v>336</v>
      </c>
      <c r="E290" s="32" t="s">
        <v>22</v>
      </c>
      <c r="F290" s="1"/>
    </row>
    <row r="291" spans="2:6" x14ac:dyDescent="0.25">
      <c r="B291" s="32">
        <v>2160489</v>
      </c>
      <c r="C291" s="32" t="s">
        <v>757</v>
      </c>
      <c r="D291" s="32" t="s">
        <v>336</v>
      </c>
      <c r="E291" s="32" t="s">
        <v>22</v>
      </c>
      <c r="F291" s="1"/>
    </row>
    <row r="292" spans="2:6" x14ac:dyDescent="0.25">
      <c r="B292" s="32">
        <v>9300111</v>
      </c>
      <c r="C292" s="32" t="s">
        <v>758</v>
      </c>
      <c r="D292" s="32" t="s">
        <v>610</v>
      </c>
      <c r="E292" s="32" t="s">
        <v>22</v>
      </c>
      <c r="F292" s="1"/>
    </row>
    <row r="293" spans="2:6" x14ac:dyDescent="0.25">
      <c r="B293" s="32">
        <v>2100105</v>
      </c>
      <c r="C293" s="32" t="s">
        <v>612</v>
      </c>
      <c r="D293" s="32" t="s">
        <v>610</v>
      </c>
      <c r="E293" s="32" t="s">
        <v>22</v>
      </c>
      <c r="F293" s="1"/>
    </row>
    <row r="294" spans="2:6" x14ac:dyDescent="0.25">
      <c r="B294" s="32">
        <v>2110084</v>
      </c>
      <c r="C294" s="32" t="s">
        <v>613</v>
      </c>
      <c r="D294" s="32" t="s">
        <v>610</v>
      </c>
      <c r="E294" s="32" t="s">
        <v>22</v>
      </c>
      <c r="F294" s="1"/>
    </row>
    <row r="295" spans="2:6" x14ac:dyDescent="0.25">
      <c r="B295" s="32">
        <v>2090146</v>
      </c>
      <c r="C295" s="32" t="s">
        <v>615</v>
      </c>
      <c r="D295" s="32" t="s">
        <v>614</v>
      </c>
      <c r="E295" s="32" t="s">
        <v>22</v>
      </c>
      <c r="F295" s="1"/>
    </row>
    <row r="296" spans="2:6" x14ac:dyDescent="0.25">
      <c r="B296" s="32">
        <v>2090200</v>
      </c>
      <c r="C296" s="32" t="s">
        <v>319</v>
      </c>
      <c r="D296" s="32" t="s">
        <v>616</v>
      </c>
      <c r="E296" s="32" t="s">
        <v>22</v>
      </c>
      <c r="F296" s="1"/>
    </row>
    <row r="297" spans="2:6" x14ac:dyDescent="0.25">
      <c r="B297" s="32">
        <v>2090199</v>
      </c>
      <c r="C297" s="32" t="s">
        <v>611</v>
      </c>
      <c r="D297" s="32" t="s">
        <v>616</v>
      </c>
      <c r="E297" s="32" t="s">
        <v>22</v>
      </c>
      <c r="F297" s="1"/>
    </row>
    <row r="298" spans="2:6" x14ac:dyDescent="0.25">
      <c r="B298" s="32">
        <v>2160609</v>
      </c>
      <c r="C298" s="32" t="s">
        <v>617</v>
      </c>
      <c r="D298" s="32" t="s">
        <v>616</v>
      </c>
      <c r="E298" s="32" t="s">
        <v>22</v>
      </c>
      <c r="F298" s="1"/>
    </row>
    <row r="299" spans="2:6" x14ac:dyDescent="0.25">
      <c r="B299" s="32">
        <v>2160608</v>
      </c>
      <c r="C299" s="32" t="s">
        <v>618</v>
      </c>
      <c r="D299" s="32" t="s">
        <v>616</v>
      </c>
      <c r="E299" s="32" t="s">
        <v>22</v>
      </c>
      <c r="F299" s="1"/>
    </row>
    <row r="300" spans="2:6" x14ac:dyDescent="0.25">
      <c r="B300" s="32">
        <v>8700752</v>
      </c>
      <c r="C300" s="32" t="s">
        <v>404</v>
      </c>
      <c r="D300" s="32" t="s">
        <v>405</v>
      </c>
      <c r="E300" s="32" t="s">
        <v>22</v>
      </c>
      <c r="F300" s="1"/>
    </row>
    <row r="301" spans="2:6" x14ac:dyDescent="0.25">
      <c r="B301" s="32">
        <v>2120173</v>
      </c>
      <c r="C301" s="32" t="s">
        <v>354</v>
      </c>
      <c r="D301" s="32" t="s">
        <v>619</v>
      </c>
      <c r="E301" s="32" t="s">
        <v>22</v>
      </c>
      <c r="F301" s="1"/>
    </row>
    <row r="302" spans="2:6" x14ac:dyDescent="0.25">
      <c r="B302" s="32">
        <v>2120173</v>
      </c>
      <c r="C302" s="32" t="s">
        <v>355</v>
      </c>
      <c r="D302" s="32" t="s">
        <v>619</v>
      </c>
      <c r="E302" s="32" t="s">
        <v>22</v>
      </c>
      <c r="F302" s="1"/>
    </row>
    <row r="303" spans="2:6" x14ac:dyDescent="0.25">
      <c r="B303" s="32">
        <v>2120158</v>
      </c>
      <c r="C303" s="32" t="s">
        <v>352</v>
      </c>
      <c r="D303" s="32" t="s">
        <v>619</v>
      </c>
      <c r="E303" s="32" t="s">
        <v>22</v>
      </c>
      <c r="F303" s="1"/>
    </row>
    <row r="304" spans="2:6" x14ac:dyDescent="0.25">
      <c r="B304" s="32">
        <v>2120158</v>
      </c>
      <c r="C304" s="32" t="s">
        <v>351</v>
      </c>
      <c r="D304" s="32" t="s">
        <v>619</v>
      </c>
      <c r="E304" s="32" t="s">
        <v>22</v>
      </c>
      <c r="F304" s="1"/>
    </row>
    <row r="305" spans="2:6" x14ac:dyDescent="0.25">
      <c r="B305" s="32">
        <v>2100038</v>
      </c>
      <c r="C305" s="32" t="s">
        <v>322</v>
      </c>
      <c r="D305" s="32" t="s">
        <v>619</v>
      </c>
      <c r="E305" s="32" t="s">
        <v>22</v>
      </c>
      <c r="F305" s="1"/>
    </row>
    <row r="306" spans="2:6" x14ac:dyDescent="0.25">
      <c r="B306" s="32">
        <v>2100038</v>
      </c>
      <c r="C306" s="32" t="s">
        <v>321</v>
      </c>
      <c r="D306" s="32" t="s">
        <v>619</v>
      </c>
      <c r="E306" s="32" t="s">
        <v>22</v>
      </c>
      <c r="F306" s="1"/>
    </row>
    <row r="307" spans="2:6" x14ac:dyDescent="0.25">
      <c r="B307" s="32">
        <v>2060034</v>
      </c>
      <c r="C307" s="32" t="s">
        <v>620</v>
      </c>
      <c r="D307" s="32" t="s">
        <v>619</v>
      </c>
      <c r="E307" s="32" t="s">
        <v>22</v>
      </c>
      <c r="F307" s="1"/>
    </row>
    <row r="308" spans="2:6" x14ac:dyDescent="0.25">
      <c r="B308" s="32">
        <v>8300063</v>
      </c>
      <c r="C308" s="32" t="s">
        <v>403</v>
      </c>
      <c r="D308" s="32" t="s">
        <v>353</v>
      </c>
      <c r="E308" s="32" t="s">
        <v>22</v>
      </c>
      <c r="F308" s="1"/>
    </row>
    <row r="309" spans="2:6" x14ac:dyDescent="0.25">
      <c r="B309" s="32">
        <v>8300063</v>
      </c>
      <c r="C309" s="32" t="s">
        <v>759</v>
      </c>
      <c r="D309" s="32" t="s">
        <v>353</v>
      </c>
      <c r="E309" s="32" t="s">
        <v>22</v>
      </c>
      <c r="F309" s="1"/>
    </row>
    <row r="310" spans="2:6" x14ac:dyDescent="0.25">
      <c r="B310" s="32">
        <v>8000350</v>
      </c>
      <c r="C310" s="32" t="s">
        <v>760</v>
      </c>
      <c r="D310" s="32" t="s">
        <v>353</v>
      </c>
      <c r="E310" s="32" t="s">
        <v>22</v>
      </c>
      <c r="F310" s="1"/>
    </row>
    <row r="311" spans="2:6" x14ac:dyDescent="0.25">
      <c r="B311" s="40">
        <v>6700395</v>
      </c>
      <c r="C311" s="40" t="s">
        <v>761</v>
      </c>
      <c r="D311" s="40" t="s">
        <v>353</v>
      </c>
      <c r="E311" s="32" t="s">
        <v>22</v>
      </c>
      <c r="F311" s="1"/>
    </row>
    <row r="312" spans="2:6" x14ac:dyDescent="0.25">
      <c r="B312" s="41">
        <v>6200445</v>
      </c>
      <c r="C312" s="40" t="s">
        <v>621</v>
      </c>
      <c r="D312" s="40" t="s">
        <v>353</v>
      </c>
      <c r="E312" s="32" t="s">
        <v>22</v>
      </c>
      <c r="F312" s="1"/>
    </row>
    <row r="313" spans="2:6" x14ac:dyDescent="0.25">
      <c r="B313" s="41">
        <v>8300488</v>
      </c>
      <c r="C313" s="40" t="s">
        <v>622</v>
      </c>
      <c r="D313" s="40" t="s">
        <v>353</v>
      </c>
      <c r="E313" s="32" t="s">
        <v>22</v>
      </c>
      <c r="F313" s="1"/>
    </row>
    <row r="314" spans="2:6" x14ac:dyDescent="0.25">
      <c r="B314" s="41">
        <v>8300488</v>
      </c>
      <c r="C314" s="40" t="s">
        <v>632</v>
      </c>
      <c r="D314" s="40" t="s">
        <v>353</v>
      </c>
      <c r="E314" s="32" t="s">
        <v>22</v>
      </c>
      <c r="F314" s="1"/>
    </row>
    <row r="315" spans="2:6" x14ac:dyDescent="0.25">
      <c r="B315" s="41">
        <v>2160475</v>
      </c>
      <c r="C315" s="40" t="s">
        <v>623</v>
      </c>
      <c r="D315" s="40" t="s">
        <v>353</v>
      </c>
      <c r="E315" s="32" t="s">
        <v>22</v>
      </c>
    </row>
    <row r="316" spans="2:6" x14ac:dyDescent="0.25">
      <c r="B316" s="41">
        <v>2160475</v>
      </c>
      <c r="C316" s="40" t="s">
        <v>638</v>
      </c>
      <c r="D316" s="40" t="s">
        <v>353</v>
      </c>
      <c r="E316" s="32" t="s">
        <v>22</v>
      </c>
    </row>
    <row r="317" spans="2:6" x14ac:dyDescent="0.25">
      <c r="B317" s="41">
        <v>2090103</v>
      </c>
      <c r="C317" s="40" t="s">
        <v>314</v>
      </c>
      <c r="D317" s="40" t="s">
        <v>353</v>
      </c>
      <c r="E317" s="32" t="s">
        <v>22</v>
      </c>
    </row>
    <row r="318" spans="2:6" x14ac:dyDescent="0.25">
      <c r="B318" s="41">
        <v>2090103</v>
      </c>
      <c r="C318" s="40" t="s">
        <v>313</v>
      </c>
      <c r="D318" s="40" t="s">
        <v>353</v>
      </c>
      <c r="E318" s="32" t="s">
        <v>22</v>
      </c>
    </row>
    <row r="319" spans="2:6" x14ac:dyDescent="0.25">
      <c r="B319" s="41">
        <v>2060007</v>
      </c>
      <c r="C319" s="40" t="s">
        <v>625</v>
      </c>
      <c r="D319" s="40" t="s">
        <v>353</v>
      </c>
      <c r="E319" s="32" t="s">
        <v>22</v>
      </c>
    </row>
    <row r="320" spans="2:6" x14ac:dyDescent="0.25">
      <c r="B320" s="41">
        <v>2110034</v>
      </c>
      <c r="C320" s="40" t="s">
        <v>624</v>
      </c>
      <c r="D320" s="40" t="s">
        <v>353</v>
      </c>
      <c r="E320" s="32" t="s">
        <v>22</v>
      </c>
    </row>
    <row r="321" spans="2:5" x14ac:dyDescent="0.25">
      <c r="B321" s="41">
        <v>2130277</v>
      </c>
      <c r="C321" s="40" t="s">
        <v>370</v>
      </c>
      <c r="D321" s="40" t="s">
        <v>353</v>
      </c>
      <c r="E321" s="32" t="s">
        <v>22</v>
      </c>
    </row>
    <row r="322" spans="2:5" x14ac:dyDescent="0.25">
      <c r="B322" s="41">
        <v>2130277</v>
      </c>
      <c r="C322" s="40" t="s">
        <v>637</v>
      </c>
      <c r="D322" s="40" t="s">
        <v>353</v>
      </c>
      <c r="E322" s="32" t="s">
        <v>22</v>
      </c>
    </row>
    <row r="323" spans="2:5" x14ac:dyDescent="0.25">
      <c r="B323" s="41">
        <v>2130277</v>
      </c>
      <c r="C323" s="40" t="s">
        <v>636</v>
      </c>
      <c r="D323" s="40" t="s">
        <v>353</v>
      </c>
      <c r="E323" s="32" t="s">
        <v>22</v>
      </c>
    </row>
    <row r="324" spans="2:5" x14ac:dyDescent="0.25">
      <c r="B324" s="41">
        <v>7700725</v>
      </c>
      <c r="C324" s="40" t="s">
        <v>401</v>
      </c>
      <c r="D324" s="40" t="s">
        <v>353</v>
      </c>
      <c r="E324" s="32" t="s">
        <v>22</v>
      </c>
    </row>
    <row r="325" spans="2:5" x14ac:dyDescent="0.25">
      <c r="B325" s="41">
        <v>7800296</v>
      </c>
      <c r="C325" s="40" t="s">
        <v>402</v>
      </c>
      <c r="D325" s="40" t="s">
        <v>353</v>
      </c>
      <c r="E325" s="32" t="s">
        <v>22</v>
      </c>
    </row>
    <row r="326" spans="2:5" x14ac:dyDescent="0.25">
      <c r="B326" s="41">
        <v>2150168</v>
      </c>
      <c r="C326" s="40" t="s">
        <v>626</v>
      </c>
      <c r="D326" s="40" t="s">
        <v>353</v>
      </c>
      <c r="E326" s="32" t="s">
        <v>22</v>
      </c>
    </row>
    <row r="327" spans="2:5" x14ac:dyDescent="0.25">
      <c r="B327" s="41">
        <v>2150168</v>
      </c>
      <c r="C327" s="40" t="s">
        <v>762</v>
      </c>
      <c r="D327" s="40" t="s">
        <v>353</v>
      </c>
      <c r="E327" s="32" t="s">
        <v>22</v>
      </c>
    </row>
    <row r="328" spans="2:5" x14ac:dyDescent="0.25">
      <c r="B328" s="41">
        <v>2170029</v>
      </c>
      <c r="C328" s="40" t="s">
        <v>763</v>
      </c>
      <c r="D328" s="40" t="s">
        <v>353</v>
      </c>
      <c r="E328" s="32" t="s">
        <v>22</v>
      </c>
    </row>
    <row r="329" spans="2:5" x14ac:dyDescent="0.25">
      <c r="B329" s="41">
        <v>2170029</v>
      </c>
      <c r="C329" s="40" t="s">
        <v>764</v>
      </c>
      <c r="D329" s="40" t="s">
        <v>353</v>
      </c>
      <c r="E329" s="32" t="s">
        <v>22</v>
      </c>
    </row>
    <row r="330" spans="2:5" x14ac:dyDescent="0.25">
      <c r="B330" s="41">
        <v>2160818</v>
      </c>
      <c r="C330" s="40" t="s">
        <v>628</v>
      </c>
      <c r="D330" s="40" t="s">
        <v>353</v>
      </c>
      <c r="E330" s="32" t="s">
        <v>22</v>
      </c>
    </row>
    <row r="331" spans="2:5" x14ac:dyDescent="0.25">
      <c r="B331" s="41">
        <v>2160818</v>
      </c>
      <c r="C331" s="40" t="s">
        <v>765</v>
      </c>
      <c r="D331" s="40" t="s">
        <v>353</v>
      </c>
      <c r="E331" s="32" t="s">
        <v>22</v>
      </c>
    </row>
    <row r="332" spans="2:5" x14ac:dyDescent="0.25">
      <c r="B332" s="41">
        <v>2160818</v>
      </c>
      <c r="C332" s="40" t="s">
        <v>766</v>
      </c>
      <c r="D332" s="40" t="s">
        <v>353</v>
      </c>
      <c r="E332" s="32" t="s">
        <v>22</v>
      </c>
    </row>
    <row r="333" spans="2:5" x14ac:dyDescent="0.25">
      <c r="B333" s="41">
        <v>5100219</v>
      </c>
      <c r="C333" s="40" t="s">
        <v>391</v>
      </c>
      <c r="D333" s="40" t="s">
        <v>353</v>
      </c>
      <c r="E333" s="32" t="s">
        <v>22</v>
      </c>
    </row>
    <row r="334" spans="2:5" x14ac:dyDescent="0.25">
      <c r="B334" s="41">
        <v>5100219</v>
      </c>
      <c r="C334" s="40" t="s">
        <v>390</v>
      </c>
      <c r="D334" s="40" t="s">
        <v>353</v>
      </c>
      <c r="E334" s="32" t="s">
        <v>22</v>
      </c>
    </row>
    <row r="335" spans="2:5" x14ac:dyDescent="0.25">
      <c r="B335" s="41">
        <v>5100219</v>
      </c>
      <c r="C335" s="40" t="s">
        <v>393</v>
      </c>
      <c r="D335" s="40" t="s">
        <v>353</v>
      </c>
      <c r="E335" s="32" t="s">
        <v>22</v>
      </c>
    </row>
    <row r="336" spans="2:5" x14ac:dyDescent="0.25">
      <c r="B336" s="41">
        <v>5100219</v>
      </c>
      <c r="C336" s="40" t="s">
        <v>392</v>
      </c>
      <c r="D336" s="40" t="s">
        <v>353</v>
      </c>
      <c r="E336" s="32" t="s">
        <v>22</v>
      </c>
    </row>
    <row r="337" spans="2:5" x14ac:dyDescent="0.25">
      <c r="B337" s="41">
        <v>8800494</v>
      </c>
      <c r="C337" s="40" t="s">
        <v>406</v>
      </c>
      <c r="D337" s="40" t="s">
        <v>353</v>
      </c>
      <c r="E337" s="32" t="s">
        <v>22</v>
      </c>
    </row>
    <row r="338" spans="2:5" x14ac:dyDescent="0.25">
      <c r="B338" s="41">
        <v>2090105</v>
      </c>
      <c r="C338" s="40" t="s">
        <v>315</v>
      </c>
      <c r="D338" s="40" t="s">
        <v>353</v>
      </c>
      <c r="E338" s="32" t="s">
        <v>22</v>
      </c>
    </row>
    <row r="339" spans="2:5" x14ac:dyDescent="0.25">
      <c r="B339" s="41">
        <v>2090105</v>
      </c>
      <c r="C339" s="40" t="s">
        <v>316</v>
      </c>
      <c r="D339" s="40" t="s">
        <v>353</v>
      </c>
      <c r="E339" s="32" t="s">
        <v>22</v>
      </c>
    </row>
    <row r="340" spans="2:5" x14ac:dyDescent="0.25">
      <c r="B340" s="41">
        <v>9000222</v>
      </c>
      <c r="C340" s="40" t="s">
        <v>409</v>
      </c>
      <c r="D340" s="40" t="s">
        <v>353</v>
      </c>
      <c r="E340" s="32" t="s">
        <v>22</v>
      </c>
    </row>
    <row r="341" spans="2:5" x14ac:dyDescent="0.25">
      <c r="B341" s="41">
        <v>9000222</v>
      </c>
      <c r="C341" s="40" t="s">
        <v>410</v>
      </c>
      <c r="D341" s="40" t="s">
        <v>353</v>
      </c>
      <c r="E341" s="32" t="s">
        <v>22</v>
      </c>
    </row>
    <row r="342" spans="2:5" x14ac:dyDescent="0.25">
      <c r="B342" s="41">
        <v>9000222</v>
      </c>
      <c r="C342" s="40" t="s">
        <v>767</v>
      </c>
      <c r="D342" s="40" t="s">
        <v>353</v>
      </c>
      <c r="E342" s="32" t="s">
        <v>22</v>
      </c>
    </row>
    <row r="343" spans="2:5" x14ac:dyDescent="0.25">
      <c r="B343" s="41">
        <v>9000222</v>
      </c>
      <c r="C343" s="40" t="s">
        <v>768</v>
      </c>
      <c r="D343" s="40" t="s">
        <v>353</v>
      </c>
      <c r="E343" s="32" t="s">
        <v>22</v>
      </c>
    </row>
    <row r="344" spans="2:5" x14ac:dyDescent="0.25">
      <c r="B344" s="41">
        <v>9200214</v>
      </c>
      <c r="C344" s="40" t="s">
        <v>413</v>
      </c>
      <c r="D344" s="40" t="s">
        <v>353</v>
      </c>
      <c r="E344" s="32" t="s">
        <v>22</v>
      </c>
    </row>
    <row r="345" spans="2:5" x14ac:dyDescent="0.25">
      <c r="B345" s="41">
        <v>9200214</v>
      </c>
      <c r="C345" s="40" t="s">
        <v>435</v>
      </c>
      <c r="D345" s="40" t="s">
        <v>353</v>
      </c>
      <c r="E345" s="32" t="s">
        <v>22</v>
      </c>
    </row>
    <row r="346" spans="2:5" x14ac:dyDescent="0.25">
      <c r="B346" s="41">
        <v>9200214</v>
      </c>
      <c r="C346" s="40" t="s">
        <v>421</v>
      </c>
      <c r="D346" s="40" t="s">
        <v>353</v>
      </c>
      <c r="E346" s="32" t="s">
        <v>22</v>
      </c>
    </row>
    <row r="347" spans="2:5" x14ac:dyDescent="0.25">
      <c r="B347" s="41">
        <v>9200214</v>
      </c>
      <c r="C347" s="40" t="s">
        <v>286</v>
      </c>
      <c r="D347" s="40" t="s">
        <v>353</v>
      </c>
      <c r="E347" s="32" t="s">
        <v>22</v>
      </c>
    </row>
    <row r="348" spans="2:5" x14ac:dyDescent="0.25">
      <c r="B348" s="41">
        <v>9200214</v>
      </c>
      <c r="C348" s="40" t="s">
        <v>434</v>
      </c>
      <c r="D348" s="40" t="s">
        <v>353</v>
      </c>
      <c r="E348" s="32" t="s">
        <v>22</v>
      </c>
    </row>
    <row r="349" spans="2:5" x14ac:dyDescent="0.25">
      <c r="B349" s="41">
        <v>9200214</v>
      </c>
      <c r="C349" s="40" t="s">
        <v>420</v>
      </c>
      <c r="D349" s="40" t="s">
        <v>353</v>
      </c>
      <c r="E349" s="32" t="s">
        <v>22</v>
      </c>
    </row>
    <row r="350" spans="2:5" x14ac:dyDescent="0.25">
      <c r="B350" s="41">
        <v>9200214</v>
      </c>
      <c r="C350" s="40" t="s">
        <v>419</v>
      </c>
      <c r="D350" s="40" t="s">
        <v>353</v>
      </c>
      <c r="E350" s="32" t="s">
        <v>22</v>
      </c>
    </row>
    <row r="351" spans="2:5" x14ac:dyDescent="0.25">
      <c r="B351" s="41">
        <v>9200214</v>
      </c>
      <c r="C351" s="40" t="s">
        <v>431</v>
      </c>
      <c r="D351" s="40" t="s">
        <v>353</v>
      </c>
      <c r="E351" s="32" t="s">
        <v>22</v>
      </c>
    </row>
    <row r="352" spans="2:5" x14ac:dyDescent="0.25">
      <c r="B352" s="41">
        <v>9200214</v>
      </c>
      <c r="C352" s="40" t="s">
        <v>287</v>
      </c>
      <c r="D352" s="40" t="s">
        <v>353</v>
      </c>
      <c r="E352" s="32" t="s">
        <v>22</v>
      </c>
    </row>
    <row r="353" spans="2:5" x14ac:dyDescent="0.25">
      <c r="B353" s="41">
        <v>9200214</v>
      </c>
      <c r="C353" s="40" t="s">
        <v>398</v>
      </c>
      <c r="D353" s="40" t="s">
        <v>353</v>
      </c>
      <c r="E353" s="32" t="s">
        <v>22</v>
      </c>
    </row>
    <row r="354" spans="2:5" x14ac:dyDescent="0.25">
      <c r="B354" s="41">
        <v>2170997</v>
      </c>
      <c r="C354" s="40" t="s">
        <v>769</v>
      </c>
      <c r="D354" s="40" t="s">
        <v>353</v>
      </c>
      <c r="E354" s="32" t="s">
        <v>22</v>
      </c>
    </row>
    <row r="355" spans="2:5" x14ac:dyDescent="0.25">
      <c r="B355" s="41">
        <v>2100236</v>
      </c>
      <c r="C355" s="40" t="s">
        <v>326</v>
      </c>
      <c r="D355" s="40" t="s">
        <v>353</v>
      </c>
      <c r="E355" s="32" t="s">
        <v>22</v>
      </c>
    </row>
    <row r="356" spans="2:5" x14ac:dyDescent="0.25">
      <c r="B356" s="41">
        <v>2010410</v>
      </c>
      <c r="C356" s="40" t="s">
        <v>290</v>
      </c>
      <c r="D356" s="40" t="s">
        <v>353</v>
      </c>
      <c r="E356" s="32" t="s">
        <v>22</v>
      </c>
    </row>
    <row r="357" spans="2:5" x14ac:dyDescent="0.25">
      <c r="B357" s="41">
        <v>2030184</v>
      </c>
      <c r="C357" s="40" t="s">
        <v>297</v>
      </c>
      <c r="D357" s="40" t="s">
        <v>353</v>
      </c>
      <c r="E357" s="32" t="s">
        <v>22</v>
      </c>
    </row>
    <row r="358" spans="2:5" x14ac:dyDescent="0.25">
      <c r="B358" s="41">
        <v>2010101</v>
      </c>
      <c r="C358" s="40" t="s">
        <v>267</v>
      </c>
      <c r="D358" s="40" t="s">
        <v>353</v>
      </c>
      <c r="E358" s="32" t="s">
        <v>22</v>
      </c>
    </row>
    <row r="359" spans="2:5" x14ac:dyDescent="0.25">
      <c r="B359" s="41">
        <v>6000233</v>
      </c>
      <c r="C359" s="40" t="s">
        <v>268</v>
      </c>
      <c r="D359" s="40" t="s">
        <v>353</v>
      </c>
      <c r="E359" s="32" t="s">
        <v>22</v>
      </c>
    </row>
    <row r="360" spans="2:5" x14ac:dyDescent="0.25">
      <c r="B360" s="41">
        <v>9800245</v>
      </c>
      <c r="C360" s="40" t="s">
        <v>270</v>
      </c>
      <c r="D360" s="40" t="s">
        <v>353</v>
      </c>
      <c r="E360" s="32" t="s">
        <v>22</v>
      </c>
    </row>
    <row r="361" spans="2:5" x14ac:dyDescent="0.25">
      <c r="B361" s="41">
        <v>9800245</v>
      </c>
      <c r="C361" s="40" t="s">
        <v>425</v>
      </c>
      <c r="D361" s="40" t="s">
        <v>353</v>
      </c>
      <c r="E361" s="32" t="s">
        <v>22</v>
      </c>
    </row>
    <row r="362" spans="2:5" x14ac:dyDescent="0.25">
      <c r="B362" s="41">
        <v>9800245</v>
      </c>
      <c r="C362" s="40" t="s">
        <v>426</v>
      </c>
      <c r="D362" s="40" t="s">
        <v>353</v>
      </c>
      <c r="E362" s="32" t="s">
        <v>22</v>
      </c>
    </row>
    <row r="363" spans="2:5" x14ac:dyDescent="0.25">
      <c r="B363" s="41">
        <v>9800245</v>
      </c>
      <c r="C363" s="40" t="s">
        <v>424</v>
      </c>
      <c r="D363" s="40" t="s">
        <v>353</v>
      </c>
      <c r="E363" s="32" t="s">
        <v>22</v>
      </c>
    </row>
    <row r="364" spans="2:5" x14ac:dyDescent="0.25">
      <c r="B364" s="41">
        <v>9800245</v>
      </c>
      <c r="C364" s="40" t="s">
        <v>411</v>
      </c>
      <c r="D364" s="40" t="s">
        <v>353</v>
      </c>
      <c r="E364" s="32" t="s">
        <v>22</v>
      </c>
    </row>
    <row r="365" spans="2:5" x14ac:dyDescent="0.25">
      <c r="B365" s="41">
        <v>9800245</v>
      </c>
      <c r="C365" s="40" t="s">
        <v>423</v>
      </c>
      <c r="D365" s="40" t="s">
        <v>353</v>
      </c>
      <c r="E365" s="32" t="s">
        <v>22</v>
      </c>
    </row>
    <row r="366" spans="2:5" x14ac:dyDescent="0.25">
      <c r="B366" s="41">
        <v>9800245</v>
      </c>
      <c r="C366" s="40" t="s">
        <v>428</v>
      </c>
      <c r="D366" s="40" t="s">
        <v>353</v>
      </c>
      <c r="E366" s="32" t="s">
        <v>22</v>
      </c>
    </row>
    <row r="367" spans="2:5" x14ac:dyDescent="0.25">
      <c r="B367" s="41">
        <v>9800245</v>
      </c>
      <c r="C367" s="40" t="s">
        <v>427</v>
      </c>
      <c r="D367" s="40" t="s">
        <v>353</v>
      </c>
      <c r="E367" s="32" t="s">
        <v>22</v>
      </c>
    </row>
    <row r="368" spans="2:5" x14ac:dyDescent="0.25">
      <c r="B368" s="41">
        <v>9800245</v>
      </c>
      <c r="C368" s="40" t="s">
        <v>273</v>
      </c>
      <c r="D368" s="40" t="s">
        <v>353</v>
      </c>
      <c r="E368" s="32" t="s">
        <v>22</v>
      </c>
    </row>
    <row r="369" spans="2:5" x14ac:dyDescent="0.25">
      <c r="B369" s="41">
        <v>9800245</v>
      </c>
      <c r="C369" s="40" t="s">
        <v>412</v>
      </c>
      <c r="D369" s="40" t="s">
        <v>353</v>
      </c>
      <c r="E369" s="32" t="s">
        <v>22</v>
      </c>
    </row>
    <row r="370" spans="2:5" x14ac:dyDescent="0.25">
      <c r="B370" s="41">
        <v>9500341</v>
      </c>
      <c r="C370" s="40" t="s">
        <v>770</v>
      </c>
      <c r="D370" s="40" t="s">
        <v>353</v>
      </c>
      <c r="E370" s="32" t="s">
        <v>22</v>
      </c>
    </row>
    <row r="371" spans="2:5" x14ac:dyDescent="0.25">
      <c r="B371" s="41">
        <v>7700216</v>
      </c>
      <c r="C371" s="40" t="s">
        <v>771</v>
      </c>
      <c r="D371" s="40" t="s">
        <v>353</v>
      </c>
      <c r="E371" s="32" t="s">
        <v>22</v>
      </c>
    </row>
    <row r="372" spans="2:5" x14ac:dyDescent="0.25">
      <c r="B372" s="41">
        <v>7700216</v>
      </c>
      <c r="C372" s="40" t="s">
        <v>772</v>
      </c>
      <c r="D372" s="40" t="s">
        <v>353</v>
      </c>
      <c r="E372" s="32" t="s">
        <v>22</v>
      </c>
    </row>
    <row r="373" spans="2:5" x14ac:dyDescent="0.25">
      <c r="B373" s="41">
        <v>7700216</v>
      </c>
      <c r="C373" s="40" t="s">
        <v>773</v>
      </c>
      <c r="D373" s="40" t="s">
        <v>353</v>
      </c>
      <c r="E373" s="32" t="s">
        <v>22</v>
      </c>
    </row>
    <row r="374" spans="2:5" x14ac:dyDescent="0.25">
      <c r="B374" s="41">
        <v>7700216</v>
      </c>
      <c r="C374" s="40" t="s">
        <v>774</v>
      </c>
      <c r="D374" s="40" t="s">
        <v>353</v>
      </c>
      <c r="E374" s="32" t="s">
        <v>22</v>
      </c>
    </row>
    <row r="375" spans="2:5" x14ac:dyDescent="0.25">
      <c r="B375" s="41">
        <v>7700216</v>
      </c>
      <c r="C375" s="40" t="s">
        <v>775</v>
      </c>
      <c r="D375" s="40" t="s">
        <v>353</v>
      </c>
      <c r="E375" s="32" t="s">
        <v>22</v>
      </c>
    </row>
    <row r="376" spans="2:5" x14ac:dyDescent="0.25">
      <c r="B376" s="41">
        <v>7600310</v>
      </c>
      <c r="C376" s="40" t="s">
        <v>400</v>
      </c>
      <c r="D376" s="40" t="s">
        <v>353</v>
      </c>
      <c r="E376" s="32" t="s">
        <v>22</v>
      </c>
    </row>
    <row r="377" spans="2:5" x14ac:dyDescent="0.25">
      <c r="B377" s="41">
        <v>7600310</v>
      </c>
      <c r="C377" s="40" t="s">
        <v>399</v>
      </c>
      <c r="D377" s="40" t="s">
        <v>353</v>
      </c>
      <c r="E377" s="32" t="s">
        <v>22</v>
      </c>
    </row>
    <row r="378" spans="2:5" x14ac:dyDescent="0.25">
      <c r="B378" s="41">
        <v>2150251</v>
      </c>
      <c r="C378" s="40" t="s">
        <v>630</v>
      </c>
      <c r="D378" s="40" t="s">
        <v>353</v>
      </c>
      <c r="E378" s="32" t="s">
        <v>22</v>
      </c>
    </row>
    <row r="379" spans="2:5" x14ac:dyDescent="0.25">
      <c r="B379" s="41">
        <v>2150252</v>
      </c>
      <c r="C379" s="40" t="s">
        <v>631</v>
      </c>
      <c r="D379" s="40" t="s">
        <v>353</v>
      </c>
      <c r="E379" s="32" t="s">
        <v>22</v>
      </c>
    </row>
    <row r="380" spans="2:5" x14ac:dyDescent="0.25">
      <c r="B380" s="41">
        <v>2170538</v>
      </c>
      <c r="C380" s="40" t="s">
        <v>776</v>
      </c>
      <c r="D380" s="40" t="s">
        <v>353</v>
      </c>
      <c r="E380" s="32" t="s">
        <v>22</v>
      </c>
    </row>
    <row r="381" spans="2:5" x14ac:dyDescent="0.25">
      <c r="B381" s="41">
        <v>2040336</v>
      </c>
      <c r="C381" s="40" t="s">
        <v>301</v>
      </c>
      <c r="D381" s="40" t="s">
        <v>353</v>
      </c>
      <c r="E381" s="32" t="s">
        <v>22</v>
      </c>
    </row>
    <row r="382" spans="2:5" x14ac:dyDescent="0.25">
      <c r="B382" s="41">
        <v>2040336</v>
      </c>
      <c r="C382" s="40" t="s">
        <v>302</v>
      </c>
      <c r="D382" s="40" t="s">
        <v>353</v>
      </c>
      <c r="E382" s="32" t="s">
        <v>22</v>
      </c>
    </row>
    <row r="383" spans="2:5" x14ac:dyDescent="0.25">
      <c r="B383" s="41">
        <v>2090102</v>
      </c>
      <c r="C383" s="40" t="s">
        <v>312</v>
      </c>
      <c r="D383" s="40" t="s">
        <v>353</v>
      </c>
      <c r="E383" s="32" t="s">
        <v>22</v>
      </c>
    </row>
    <row r="384" spans="2:5" x14ac:dyDescent="0.25">
      <c r="B384" s="41">
        <v>9200352</v>
      </c>
      <c r="C384" s="40" t="s">
        <v>414</v>
      </c>
      <c r="D384" s="40" t="s">
        <v>353</v>
      </c>
      <c r="E384" s="32" t="s">
        <v>22</v>
      </c>
    </row>
    <row r="385" spans="2:5" x14ac:dyDescent="0.25">
      <c r="B385" s="41">
        <v>9700002</v>
      </c>
      <c r="C385" s="40" t="s">
        <v>633</v>
      </c>
      <c r="D385" s="40" t="s">
        <v>353</v>
      </c>
      <c r="E385" s="32" t="s">
        <v>22</v>
      </c>
    </row>
    <row r="386" spans="2:5" x14ac:dyDescent="0.25">
      <c r="B386" s="41">
        <v>2030466</v>
      </c>
      <c r="C386" s="40" t="s">
        <v>298</v>
      </c>
      <c r="D386" s="40" t="s">
        <v>353</v>
      </c>
      <c r="E386" s="32" t="s">
        <v>22</v>
      </c>
    </row>
    <row r="387" spans="2:5" x14ac:dyDescent="0.25">
      <c r="B387" s="41">
        <v>2140134</v>
      </c>
      <c r="C387" s="40" t="s">
        <v>378</v>
      </c>
      <c r="D387" s="40" t="s">
        <v>353</v>
      </c>
      <c r="E387" s="32" t="s">
        <v>22</v>
      </c>
    </row>
    <row r="388" spans="2:5" x14ac:dyDescent="0.25">
      <c r="B388" s="41">
        <v>2160615</v>
      </c>
      <c r="C388" s="40" t="s">
        <v>777</v>
      </c>
      <c r="D388" s="40" t="s">
        <v>353</v>
      </c>
      <c r="E388" s="32" t="s">
        <v>22</v>
      </c>
    </row>
    <row r="389" spans="2:5" x14ac:dyDescent="0.25">
      <c r="B389" s="41">
        <v>9200360</v>
      </c>
      <c r="C389" s="40" t="s">
        <v>415</v>
      </c>
      <c r="D389" s="40" t="s">
        <v>353</v>
      </c>
      <c r="E389" s="32" t="s">
        <v>22</v>
      </c>
    </row>
    <row r="390" spans="2:5" x14ac:dyDescent="0.25">
      <c r="B390" s="41">
        <v>2140021</v>
      </c>
      <c r="C390" s="40" t="s">
        <v>371</v>
      </c>
      <c r="D390" s="40" t="s">
        <v>353</v>
      </c>
      <c r="E390" s="32" t="s">
        <v>22</v>
      </c>
    </row>
    <row r="391" spans="2:5" x14ac:dyDescent="0.25">
      <c r="B391" s="41">
        <v>9900432</v>
      </c>
      <c r="C391" s="40" t="s">
        <v>436</v>
      </c>
      <c r="D391" s="40" t="s">
        <v>353</v>
      </c>
      <c r="E391" s="32" t="s">
        <v>22</v>
      </c>
    </row>
    <row r="392" spans="2:5" x14ac:dyDescent="0.25">
      <c r="B392" s="41">
        <v>9700539</v>
      </c>
      <c r="C392" s="40" t="s">
        <v>429</v>
      </c>
      <c r="D392" s="40" t="s">
        <v>353</v>
      </c>
      <c r="E392" s="32" t="s">
        <v>22</v>
      </c>
    </row>
    <row r="393" spans="2:5" x14ac:dyDescent="0.25">
      <c r="B393" s="41">
        <v>2150118</v>
      </c>
      <c r="C393" s="40" t="s">
        <v>386</v>
      </c>
      <c r="D393" s="40" t="s">
        <v>353</v>
      </c>
      <c r="E393" s="32" t="s">
        <v>22</v>
      </c>
    </row>
    <row r="394" spans="2:5" x14ac:dyDescent="0.25">
      <c r="B394" s="41">
        <v>2150118</v>
      </c>
      <c r="C394" s="40" t="s">
        <v>627</v>
      </c>
      <c r="D394" s="40" t="s">
        <v>353</v>
      </c>
      <c r="E394" s="32" t="s">
        <v>22</v>
      </c>
    </row>
    <row r="395" spans="2:5" x14ac:dyDescent="0.25">
      <c r="B395" s="41">
        <v>2120168</v>
      </c>
      <c r="C395" s="40" t="s">
        <v>635</v>
      </c>
      <c r="D395" s="40" t="s">
        <v>353</v>
      </c>
      <c r="E395" s="32" t="s">
        <v>22</v>
      </c>
    </row>
    <row r="396" spans="2:5" x14ac:dyDescent="0.25">
      <c r="B396" s="41">
        <v>2060192</v>
      </c>
      <c r="C396" s="40" t="s">
        <v>307</v>
      </c>
      <c r="D396" s="40" t="s">
        <v>353</v>
      </c>
      <c r="E396" s="32" t="s">
        <v>22</v>
      </c>
    </row>
    <row r="397" spans="2:5" x14ac:dyDescent="0.25">
      <c r="B397" s="41">
        <v>6700157</v>
      </c>
      <c r="C397" s="40" t="s">
        <v>397</v>
      </c>
      <c r="D397" s="40" t="s">
        <v>353</v>
      </c>
      <c r="E397" s="32" t="s">
        <v>22</v>
      </c>
    </row>
    <row r="398" spans="2:5" x14ac:dyDescent="0.25">
      <c r="B398" s="41">
        <v>2160845</v>
      </c>
      <c r="C398" s="40" t="s">
        <v>778</v>
      </c>
      <c r="D398" s="40" t="s">
        <v>353</v>
      </c>
      <c r="E398" s="32" t="s">
        <v>22</v>
      </c>
    </row>
    <row r="399" spans="2:5" x14ac:dyDescent="0.25">
      <c r="B399" s="41">
        <v>2000018</v>
      </c>
      <c r="C399" s="40" t="s">
        <v>274</v>
      </c>
      <c r="D399" s="40" t="s">
        <v>353</v>
      </c>
      <c r="E399" s="32" t="s">
        <v>22</v>
      </c>
    </row>
    <row r="400" spans="2:5" x14ac:dyDescent="0.25">
      <c r="B400" s="41">
        <v>2020244</v>
      </c>
      <c r="C400" s="40" t="s">
        <v>639</v>
      </c>
      <c r="D400" s="40" t="s">
        <v>353</v>
      </c>
      <c r="E400" s="32" t="s">
        <v>22</v>
      </c>
    </row>
    <row r="401" spans="2:5" x14ac:dyDescent="0.25">
      <c r="B401" s="41">
        <v>2020249</v>
      </c>
      <c r="C401" s="40" t="s">
        <v>634</v>
      </c>
      <c r="D401" s="40" t="s">
        <v>353</v>
      </c>
      <c r="E401" s="32" t="s">
        <v>22</v>
      </c>
    </row>
    <row r="402" spans="2:5" x14ac:dyDescent="0.25">
      <c r="B402" s="41">
        <v>2000018</v>
      </c>
      <c r="C402" s="40" t="s">
        <v>269</v>
      </c>
      <c r="D402" s="40" t="s">
        <v>353</v>
      </c>
      <c r="E402" s="32" t="s">
        <v>22</v>
      </c>
    </row>
    <row r="403" spans="2:5" x14ac:dyDescent="0.25">
      <c r="B403" s="41">
        <v>2000018</v>
      </c>
      <c r="C403" s="40" t="s">
        <v>629</v>
      </c>
      <c r="D403" s="40" t="s">
        <v>353</v>
      </c>
      <c r="E403" s="32" t="s">
        <v>22</v>
      </c>
    </row>
    <row r="404" spans="2:5" x14ac:dyDescent="0.25">
      <c r="B404" s="41">
        <v>2000018</v>
      </c>
      <c r="C404" s="40" t="s">
        <v>285</v>
      </c>
      <c r="D404" s="40" t="s">
        <v>353</v>
      </c>
      <c r="E404" s="32" t="s">
        <v>22</v>
      </c>
    </row>
    <row r="405" spans="2:5" x14ac:dyDescent="0.25">
      <c r="B405" s="41">
        <v>2000018</v>
      </c>
      <c r="C405" s="40" t="s">
        <v>284</v>
      </c>
      <c r="D405" s="40" t="s">
        <v>353</v>
      </c>
      <c r="E405" s="32" t="s">
        <v>22</v>
      </c>
    </row>
    <row r="406" spans="2:5" x14ac:dyDescent="0.25">
      <c r="B406" s="41">
        <v>9500147</v>
      </c>
      <c r="C406" s="40" t="s">
        <v>418</v>
      </c>
      <c r="D406" s="40" t="s">
        <v>353</v>
      </c>
      <c r="E406" s="32" t="s">
        <v>22</v>
      </c>
    </row>
    <row r="407" spans="2:5" x14ac:dyDescent="0.25">
      <c r="B407" s="41">
        <v>9700114</v>
      </c>
      <c r="C407" s="40" t="s">
        <v>422</v>
      </c>
      <c r="D407" s="40" t="s">
        <v>353</v>
      </c>
      <c r="E407" s="32" t="s">
        <v>22</v>
      </c>
    </row>
    <row r="408" spans="2:5" x14ac:dyDescent="0.25">
      <c r="B408" s="41">
        <v>2171089</v>
      </c>
      <c r="C408" s="40" t="s">
        <v>779</v>
      </c>
      <c r="D408" s="40" t="s">
        <v>641</v>
      </c>
      <c r="E408" s="32" t="s">
        <v>22</v>
      </c>
    </row>
    <row r="409" spans="2:5" x14ac:dyDescent="0.25">
      <c r="B409" s="41">
        <v>2171089</v>
      </c>
      <c r="C409" s="40" t="s">
        <v>780</v>
      </c>
      <c r="D409" s="40" t="s">
        <v>641</v>
      </c>
      <c r="E409" s="32" t="s">
        <v>22</v>
      </c>
    </row>
    <row r="410" spans="2:5" x14ac:dyDescent="0.25">
      <c r="B410" s="41">
        <v>2060130</v>
      </c>
      <c r="C410" s="40" t="s">
        <v>643</v>
      </c>
      <c r="D410" s="40" t="s">
        <v>641</v>
      </c>
      <c r="E410" s="32" t="s">
        <v>22</v>
      </c>
    </row>
    <row r="411" spans="2:5" x14ac:dyDescent="0.25">
      <c r="B411" s="41">
        <v>2150769</v>
      </c>
      <c r="C411" s="40" t="s">
        <v>642</v>
      </c>
      <c r="D411" s="40" t="s">
        <v>641</v>
      </c>
      <c r="E411" s="32" t="s">
        <v>22</v>
      </c>
    </row>
    <row r="412" spans="2:5" x14ac:dyDescent="0.25">
      <c r="B412" s="41">
        <v>2150769</v>
      </c>
      <c r="C412" s="40" t="s">
        <v>781</v>
      </c>
      <c r="D412" s="40" t="s">
        <v>641</v>
      </c>
      <c r="E412" s="32" t="s">
        <v>22</v>
      </c>
    </row>
    <row r="413" spans="2:5" x14ac:dyDescent="0.25">
      <c r="B413" s="41">
        <v>9120616</v>
      </c>
      <c r="C413" s="40" t="s">
        <v>496</v>
      </c>
      <c r="D413" s="40" t="s">
        <v>640</v>
      </c>
      <c r="E413" s="32" t="s">
        <v>22</v>
      </c>
    </row>
    <row r="414" spans="2:5" x14ac:dyDescent="0.25">
      <c r="B414" s="41">
        <v>2140190</v>
      </c>
      <c r="C414" s="40" t="s">
        <v>502</v>
      </c>
      <c r="D414" s="40" t="s">
        <v>640</v>
      </c>
      <c r="E414" s="32" t="s">
        <v>22</v>
      </c>
    </row>
    <row r="415" spans="2:5" x14ac:dyDescent="0.25">
      <c r="B415" s="41">
        <v>2140193</v>
      </c>
      <c r="C415" s="40" t="s">
        <v>503</v>
      </c>
      <c r="D415" s="40" t="s">
        <v>640</v>
      </c>
      <c r="E415" s="32" t="s">
        <v>22</v>
      </c>
    </row>
    <row r="416" spans="2:5" x14ac:dyDescent="0.25">
      <c r="B416" s="41">
        <v>2000510</v>
      </c>
      <c r="C416" s="40" t="s">
        <v>510</v>
      </c>
      <c r="D416" s="40" t="s">
        <v>640</v>
      </c>
      <c r="E416" s="32" t="s">
        <v>22</v>
      </c>
    </row>
    <row r="417" spans="2:5" x14ac:dyDescent="0.25">
      <c r="B417" s="41">
        <v>8920634</v>
      </c>
      <c r="C417" s="40" t="s">
        <v>495</v>
      </c>
      <c r="D417" s="40" t="s">
        <v>640</v>
      </c>
      <c r="E417" s="32" t="s">
        <v>22</v>
      </c>
    </row>
    <row r="418" spans="2:5" x14ac:dyDescent="0.25">
      <c r="B418" s="41">
        <v>8920639</v>
      </c>
      <c r="C418" s="40" t="s">
        <v>497</v>
      </c>
      <c r="D418" s="40" t="s">
        <v>640</v>
      </c>
      <c r="E418" s="32" t="s">
        <v>22</v>
      </c>
    </row>
    <row r="419" spans="2:5" x14ac:dyDescent="0.25">
      <c r="B419" s="41">
        <v>2130128</v>
      </c>
      <c r="C419" s="40" t="s">
        <v>498</v>
      </c>
      <c r="D419" s="40" t="s">
        <v>640</v>
      </c>
      <c r="E419" s="32" t="s">
        <v>22</v>
      </c>
    </row>
    <row r="420" spans="2:5" x14ac:dyDescent="0.25">
      <c r="B420" s="41">
        <v>2130126</v>
      </c>
      <c r="C420" s="40" t="s">
        <v>499</v>
      </c>
      <c r="D420" s="40" t="s">
        <v>640</v>
      </c>
      <c r="E420" s="32" t="s">
        <v>22</v>
      </c>
    </row>
    <row r="421" spans="2:5" x14ac:dyDescent="0.25">
      <c r="B421" s="41">
        <v>2130125</v>
      </c>
      <c r="C421" s="40" t="s">
        <v>500</v>
      </c>
      <c r="D421" s="40" t="s">
        <v>640</v>
      </c>
      <c r="E421" s="32" t="s">
        <v>22</v>
      </c>
    </row>
    <row r="422" spans="2:5" x14ac:dyDescent="0.25">
      <c r="B422" s="41">
        <v>2130127</v>
      </c>
      <c r="C422" s="40" t="s">
        <v>501</v>
      </c>
      <c r="D422" s="40" t="s">
        <v>640</v>
      </c>
      <c r="E422" s="32" t="s">
        <v>22</v>
      </c>
    </row>
    <row r="423" spans="2:5" x14ac:dyDescent="0.25">
      <c r="B423" s="41">
        <v>2130129</v>
      </c>
      <c r="C423" s="40" t="s">
        <v>645</v>
      </c>
      <c r="D423" s="40" t="s">
        <v>644</v>
      </c>
      <c r="E423" s="32" t="s">
        <v>22</v>
      </c>
    </row>
    <row r="424" spans="2:5" x14ac:dyDescent="0.25">
      <c r="B424" s="41">
        <v>2130114</v>
      </c>
      <c r="C424" s="40" t="s">
        <v>366</v>
      </c>
      <c r="D424" s="40" t="s">
        <v>663</v>
      </c>
      <c r="E424" s="32" t="s">
        <v>22</v>
      </c>
    </row>
    <row r="425" spans="2:5" x14ac:dyDescent="0.25">
      <c r="B425" s="41">
        <v>2140091</v>
      </c>
      <c r="C425" s="40" t="s">
        <v>376</v>
      </c>
      <c r="D425" s="40" t="s">
        <v>663</v>
      </c>
      <c r="E425" s="32" t="s">
        <v>22</v>
      </c>
    </row>
    <row r="426" spans="2:5" x14ac:dyDescent="0.25">
      <c r="B426" s="41">
        <v>2130112</v>
      </c>
      <c r="C426" s="40" t="s">
        <v>365</v>
      </c>
      <c r="D426" s="40" t="s">
        <v>663</v>
      </c>
      <c r="E426" s="32" t="s">
        <v>22</v>
      </c>
    </row>
    <row r="427" spans="2:5" x14ac:dyDescent="0.25">
      <c r="B427" s="41">
        <v>2130115</v>
      </c>
      <c r="C427" s="40" t="s">
        <v>367</v>
      </c>
      <c r="D427" s="40" t="s">
        <v>663</v>
      </c>
      <c r="E427" s="32" t="s">
        <v>22</v>
      </c>
    </row>
    <row r="428" spans="2:5" x14ac:dyDescent="0.25">
      <c r="B428" s="41">
        <v>2130115</v>
      </c>
      <c r="C428" s="40" t="s">
        <v>782</v>
      </c>
      <c r="D428" s="40" t="s">
        <v>663</v>
      </c>
      <c r="E428" s="32" t="s">
        <v>22</v>
      </c>
    </row>
    <row r="429" spans="2:5" x14ac:dyDescent="0.25">
      <c r="B429" s="41">
        <v>2170392</v>
      </c>
      <c r="C429" s="40" t="s">
        <v>783</v>
      </c>
      <c r="D429" s="40" t="s">
        <v>663</v>
      </c>
      <c r="E429" s="32" t="s">
        <v>22</v>
      </c>
    </row>
    <row r="430" spans="2:5" x14ac:dyDescent="0.25">
      <c r="B430" s="41">
        <v>2170542</v>
      </c>
      <c r="C430" s="40" t="s">
        <v>784</v>
      </c>
      <c r="D430" s="40" t="s">
        <v>663</v>
      </c>
      <c r="E430" s="32" t="s">
        <v>22</v>
      </c>
    </row>
  </sheetData>
  <autoFilter ref="A1:B247"/>
  <pageMargins left="0.70866141732283472" right="0.70866141732283472" top="0.74803149606299213" bottom="0.74803149606299213" header="0.31496062992125984" footer="0.31496062992125984"/>
  <pageSetup paperSize="9" scale="81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3">
    <pageSetUpPr fitToPage="1"/>
  </sheetPr>
  <dimension ref="A1:G402"/>
  <sheetViews>
    <sheetView showGridLines="0" zoomScale="70" zoomScaleNormal="70" workbookViewId="0"/>
  </sheetViews>
  <sheetFormatPr baseColWidth="10" defaultRowHeight="15" x14ac:dyDescent="0.25"/>
  <cols>
    <col min="1" max="1" width="59" style="3" customWidth="1"/>
    <col min="2" max="2" width="43.7109375" style="3" customWidth="1"/>
    <col min="3" max="3" width="22.5703125" style="3" customWidth="1"/>
    <col min="4" max="4" width="19.7109375" style="3" customWidth="1"/>
    <col min="5" max="5" width="24" style="3" customWidth="1"/>
    <col min="6" max="6" width="20.42578125" style="3" customWidth="1"/>
    <col min="7" max="7" width="22.7109375" style="3" customWidth="1"/>
    <col min="8" max="16384" width="11.42578125" style="3"/>
  </cols>
  <sheetData>
    <row r="1" spans="1:7" ht="43.5" customHeight="1" x14ac:dyDescent="0.25">
      <c r="A1" s="7"/>
      <c r="B1" s="7"/>
      <c r="C1" s="7"/>
      <c r="D1" s="7"/>
      <c r="E1" s="7"/>
      <c r="F1" s="7"/>
    </row>
    <row r="3" spans="1:7" x14ac:dyDescent="0.25">
      <c r="A3" s="6"/>
    </row>
    <row r="4" spans="1:7" s="4" customFormat="1" ht="30" customHeight="1" x14ac:dyDescent="0.25">
      <c r="A4" s="13" t="s">
        <v>4</v>
      </c>
      <c r="B4" s="22" t="s">
        <v>5</v>
      </c>
      <c r="C4" s="19"/>
      <c r="D4" s="19"/>
      <c r="E4" s="19"/>
      <c r="F4" s="19"/>
    </row>
    <row r="5" spans="1:7" s="4" customFormat="1" ht="30" customHeight="1" x14ac:dyDescent="0.25">
      <c r="A5" s="14" t="s">
        <v>280</v>
      </c>
      <c r="B5" s="23"/>
      <c r="C5" s="20"/>
      <c r="D5" s="20"/>
      <c r="E5" s="20"/>
      <c r="F5" s="20"/>
    </row>
    <row r="6" spans="1:7" s="4" customFormat="1" ht="30" customHeight="1" x14ac:dyDescent="0.25">
      <c r="A6" s="14" t="s">
        <v>15</v>
      </c>
      <c r="B6" s="22" t="s">
        <v>6</v>
      </c>
      <c r="C6" s="19"/>
      <c r="D6" s="19"/>
      <c r="E6" s="19"/>
      <c r="F6" s="19"/>
    </row>
    <row r="7" spans="1:7" s="4" customFormat="1" ht="30" customHeight="1" x14ac:dyDescent="0.25">
      <c r="A7" s="14" t="s">
        <v>16</v>
      </c>
      <c r="B7" s="22" t="s">
        <v>7</v>
      </c>
      <c r="C7" s="19"/>
      <c r="D7" s="19"/>
      <c r="E7" s="19"/>
      <c r="F7" s="19"/>
    </row>
    <row r="8" spans="1:7" s="4" customFormat="1" ht="30" customHeight="1" x14ac:dyDescent="0.25">
      <c r="A8" s="14" t="s">
        <v>17</v>
      </c>
      <c r="B8" s="22" t="s">
        <v>8</v>
      </c>
      <c r="C8" s="19"/>
      <c r="D8" s="19"/>
      <c r="E8" s="19"/>
      <c r="F8" s="19"/>
    </row>
    <row r="9" spans="1:7" s="4" customFormat="1" ht="59.25" customHeight="1" x14ac:dyDescent="0.25">
      <c r="A9" s="37" t="s">
        <v>283</v>
      </c>
      <c r="B9" s="22" t="s">
        <v>282</v>
      </c>
      <c r="C9" s="19"/>
      <c r="D9" s="19"/>
      <c r="E9" s="19"/>
      <c r="F9" s="19"/>
    </row>
    <row r="10" spans="1:7" s="4" customFormat="1" ht="30" customHeight="1" x14ac:dyDescent="0.25">
      <c r="A10" s="14"/>
      <c r="B10" s="22"/>
      <c r="C10" s="21"/>
      <c r="D10" s="21"/>
      <c r="E10" s="21"/>
      <c r="F10" s="21"/>
    </row>
    <row r="11" spans="1:7" ht="30" customHeight="1" x14ac:dyDescent="0.25">
      <c r="A11" s="13" t="s">
        <v>14</v>
      </c>
      <c r="B11" s="22" t="s">
        <v>9</v>
      </c>
      <c r="C11" s="19"/>
      <c r="D11" s="19"/>
      <c r="E11" s="19"/>
      <c r="F11" s="19"/>
    </row>
    <row r="12" spans="1:7" ht="30" customHeight="1" x14ac:dyDescent="0.25">
      <c r="A12" s="15" t="s">
        <v>785</v>
      </c>
      <c r="B12" s="22" t="s">
        <v>10</v>
      </c>
      <c r="C12" s="19"/>
      <c r="D12" s="19"/>
      <c r="E12" s="19"/>
      <c r="F12" s="19"/>
    </row>
    <row r="13" spans="1:7" ht="30" customHeight="1" x14ac:dyDescent="0.25">
      <c r="A13" s="36" t="s">
        <v>281</v>
      </c>
      <c r="B13" s="22" t="s">
        <v>11</v>
      </c>
      <c r="C13" s="19"/>
      <c r="D13" s="19"/>
      <c r="E13" s="19"/>
      <c r="F13" s="19"/>
    </row>
    <row r="14" spans="1:7" ht="30" customHeight="1" x14ac:dyDescent="0.25">
      <c r="A14" s="16"/>
    </row>
    <row r="15" spans="1:7" x14ac:dyDescent="0.25">
      <c r="A15" s="24"/>
    </row>
    <row r="16" spans="1:7" ht="84.75" customHeight="1" x14ac:dyDescent="0.3">
      <c r="A16" s="8"/>
      <c r="B16" s="9"/>
      <c r="C16" s="9"/>
      <c r="D16" s="9"/>
      <c r="E16" s="9"/>
      <c r="F16" s="7"/>
      <c r="G16" s="7"/>
    </row>
    <row r="17" spans="1:7" ht="131.25" customHeight="1" x14ac:dyDescent="0.25">
      <c r="A17" s="26"/>
      <c r="B17" s="7"/>
      <c r="C17" s="7"/>
      <c r="D17" s="7"/>
      <c r="E17" s="7"/>
      <c r="F17" s="7"/>
      <c r="G17" s="7"/>
    </row>
    <row r="18" spans="1:7" x14ac:dyDescent="0.25">
      <c r="A18" s="27"/>
      <c r="B18" s="7"/>
      <c r="C18" s="7"/>
      <c r="D18" s="7"/>
      <c r="E18" s="7"/>
      <c r="F18" s="7"/>
      <c r="G18" s="7"/>
    </row>
    <row r="19" spans="1:7" ht="30" customHeight="1" x14ac:dyDescent="0.25">
      <c r="A19" s="27"/>
      <c r="B19" s="12" t="s">
        <v>13</v>
      </c>
      <c r="C19" s="28"/>
      <c r="D19" s="7"/>
      <c r="E19" s="7"/>
      <c r="F19" s="7"/>
      <c r="G19" s="7"/>
    </row>
    <row r="20" spans="1:7" ht="30" customHeight="1" x14ac:dyDescent="0.25">
      <c r="A20" s="27"/>
      <c r="B20" s="29"/>
      <c r="C20" s="28"/>
      <c r="D20" s="7"/>
      <c r="E20" s="7"/>
      <c r="F20" s="7"/>
      <c r="G20" s="7"/>
    </row>
    <row r="21" spans="1:7" ht="30" customHeight="1" x14ac:dyDescent="0.25">
      <c r="A21" s="27"/>
      <c r="B21" s="12" t="s">
        <v>12</v>
      </c>
      <c r="C21" s="17">
        <f>Tableau1[[#Totals],[taxe à régler]]</f>
        <v>0</v>
      </c>
      <c r="D21" s="7"/>
      <c r="E21" s="30"/>
      <c r="F21" s="7"/>
      <c r="G21" s="7"/>
    </row>
    <row r="22" spans="1:7" ht="30" customHeight="1" x14ac:dyDescent="0.25">
      <c r="A22" s="27"/>
      <c r="B22" s="7"/>
      <c r="C22" s="7"/>
      <c r="D22" s="7"/>
      <c r="E22" s="7"/>
      <c r="F22" s="7"/>
      <c r="G22" s="7"/>
    </row>
    <row r="23" spans="1:7" ht="30" customHeight="1" x14ac:dyDescent="0.25">
      <c r="A23" s="27"/>
      <c r="B23" s="7"/>
      <c r="C23" s="7"/>
      <c r="D23" s="7"/>
      <c r="E23" s="7"/>
      <c r="F23" s="7"/>
      <c r="G23" s="7"/>
    </row>
    <row r="24" spans="1:7" s="25" customFormat="1" ht="46.5" customHeight="1" x14ac:dyDescent="0.25">
      <c r="A24" s="10" t="s">
        <v>0</v>
      </c>
      <c r="B24" s="10" t="s">
        <v>278</v>
      </c>
      <c r="C24" s="10" t="s">
        <v>279</v>
      </c>
      <c r="D24" s="10" t="s">
        <v>18</v>
      </c>
      <c r="E24" s="10" t="s">
        <v>1</v>
      </c>
      <c r="F24" s="10" t="s">
        <v>3</v>
      </c>
      <c r="G24" s="10" t="s">
        <v>277</v>
      </c>
    </row>
    <row r="25" spans="1:7" x14ac:dyDescent="0.25">
      <c r="B25" s="31"/>
      <c r="C2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" s="5"/>
      <c r="F25" s="11">
        <f>IF(Tableau1[[#This Row],[Nature (Biocontrôle ou autre)]]="Biocontrôle",Tableau1[[#This Row],[Chiffre d''affaire HT]]*Taux!$B$2,Tableau1[[#This Row],[Chiffre d''affaire HT]]*Taux!$B$1)</f>
        <v>0</v>
      </c>
      <c r="G25" s="11">
        <f>IF(Tableau1[[#This Row],[Montant de la Taxe ]]&lt;100,0,Tableau1[[#This Row],[Montant de la Taxe ]])</f>
        <v>0</v>
      </c>
    </row>
    <row r="26" spans="1:7" x14ac:dyDescent="0.25">
      <c r="B26" s="31"/>
      <c r="C2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" s="5"/>
      <c r="F26" s="11">
        <f>IF(Tableau1[[#This Row],[Nature (Biocontrôle ou autre)]]="Biocontrôle",Tableau1[[#This Row],[Chiffre d''affaire HT]]*Taux!$B$2,Tableau1[[#This Row],[Chiffre d''affaire HT]]*Taux!$B$1)</f>
        <v>0</v>
      </c>
      <c r="G26" s="11">
        <f>IF(Tableau1[[#This Row],[Montant de la Taxe ]]&lt;100,0,Tableau1[[#This Row],[Montant de la Taxe ]])</f>
        <v>0</v>
      </c>
    </row>
    <row r="27" spans="1:7" x14ac:dyDescent="0.25">
      <c r="B27" s="31"/>
      <c r="C2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" s="5"/>
      <c r="F27" s="11">
        <f>IF(Tableau1[[#This Row],[Nature (Biocontrôle ou autre)]]="Biocontrôle",Tableau1[[#This Row],[Chiffre d''affaire HT]]*Taux!$B$2,Tableau1[[#This Row],[Chiffre d''affaire HT]]*Taux!$B$1)</f>
        <v>0</v>
      </c>
      <c r="G27" s="11">
        <f>IF(Tableau1[[#This Row],[Montant de la Taxe ]]&lt;100,0,Tableau1[[#This Row],[Montant de la Taxe ]])</f>
        <v>0</v>
      </c>
    </row>
    <row r="28" spans="1:7" x14ac:dyDescent="0.25">
      <c r="B28" s="31"/>
      <c r="C2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" s="5"/>
      <c r="F28" s="11">
        <f>IF(Tableau1[[#This Row],[Nature (Biocontrôle ou autre)]]="Biocontrôle",Tableau1[[#This Row],[Chiffre d''affaire HT]]*Taux!$B$2,Tableau1[[#This Row],[Chiffre d''affaire HT]]*Taux!$B$1)</f>
        <v>0</v>
      </c>
      <c r="G28" s="11">
        <f>IF(Tableau1[[#This Row],[Montant de la Taxe ]]&lt;100,0,Tableau1[[#This Row],[Montant de la Taxe ]])</f>
        <v>0</v>
      </c>
    </row>
    <row r="29" spans="1:7" x14ac:dyDescent="0.25">
      <c r="B29" s="31"/>
      <c r="C2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" s="5"/>
      <c r="F29" s="11">
        <f>IF(Tableau1[[#This Row],[Nature (Biocontrôle ou autre)]]="Biocontrôle",Tableau1[[#This Row],[Chiffre d''affaire HT]]*Taux!$B$2,Tableau1[[#This Row],[Chiffre d''affaire HT]]*Taux!$B$1)</f>
        <v>0</v>
      </c>
      <c r="G29" s="11">
        <f>IF(Tableau1[[#This Row],[Montant de la Taxe ]]&lt;100,0,Tableau1[[#This Row],[Montant de la Taxe ]])</f>
        <v>0</v>
      </c>
    </row>
    <row r="30" spans="1:7" x14ac:dyDescent="0.25">
      <c r="B30" s="31"/>
      <c r="C3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" s="5"/>
      <c r="F30" s="11">
        <f>IF(Tableau1[[#This Row],[Nature (Biocontrôle ou autre)]]="Biocontrôle",Tableau1[[#This Row],[Chiffre d''affaire HT]]*Taux!$B$2,Tableau1[[#This Row],[Chiffre d''affaire HT]]*Taux!$B$1)</f>
        <v>0</v>
      </c>
      <c r="G30" s="11">
        <f>IF(Tableau1[[#This Row],[Montant de la Taxe ]]&lt;100,0,Tableau1[[#This Row],[Montant de la Taxe ]])</f>
        <v>0</v>
      </c>
    </row>
    <row r="31" spans="1:7" x14ac:dyDescent="0.25">
      <c r="B31" s="31"/>
      <c r="C3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" s="5"/>
      <c r="F31" s="11">
        <f>IF(Tableau1[[#This Row],[Nature (Biocontrôle ou autre)]]="Biocontrôle",Tableau1[[#This Row],[Chiffre d''affaire HT]]*Taux!$B$2,Tableau1[[#This Row],[Chiffre d''affaire HT]]*Taux!$B$1)</f>
        <v>0</v>
      </c>
      <c r="G31" s="11">
        <f>IF(Tableau1[[#This Row],[Montant de la Taxe ]]&lt;100,0,Tableau1[[#This Row],[Montant de la Taxe ]])</f>
        <v>0</v>
      </c>
    </row>
    <row r="32" spans="1:7" x14ac:dyDescent="0.25">
      <c r="B32" s="31"/>
      <c r="C3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" s="5"/>
      <c r="F32" s="11">
        <f>IF(Tableau1[[#This Row],[Nature (Biocontrôle ou autre)]]="Biocontrôle",Tableau1[[#This Row],[Chiffre d''affaire HT]]*Taux!$B$2,Tableau1[[#This Row],[Chiffre d''affaire HT]]*Taux!$B$1)</f>
        <v>0</v>
      </c>
      <c r="G32" s="11">
        <f>IF(Tableau1[[#This Row],[Montant de la Taxe ]]&lt;100,0,Tableau1[[#This Row],[Montant de la Taxe ]])</f>
        <v>0</v>
      </c>
    </row>
    <row r="33" spans="2:7" x14ac:dyDescent="0.25">
      <c r="B33" s="31"/>
      <c r="C3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" s="5"/>
      <c r="F33" s="11">
        <f>IF(Tableau1[[#This Row],[Nature (Biocontrôle ou autre)]]="Biocontrôle",Tableau1[[#This Row],[Chiffre d''affaire HT]]*Taux!$B$2,Tableau1[[#This Row],[Chiffre d''affaire HT]]*Taux!$B$1)</f>
        <v>0</v>
      </c>
      <c r="G33" s="11">
        <f>IF(Tableau1[[#This Row],[Montant de la Taxe ]]&lt;100,0,Tableau1[[#This Row],[Montant de la Taxe ]])</f>
        <v>0</v>
      </c>
    </row>
    <row r="34" spans="2:7" x14ac:dyDescent="0.25">
      <c r="B34" s="31"/>
      <c r="C3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" s="5"/>
      <c r="F34" s="11">
        <f>IF(Tableau1[[#This Row],[Nature (Biocontrôle ou autre)]]="Biocontrôle",Tableau1[[#This Row],[Chiffre d''affaire HT]]*Taux!$B$2,Tableau1[[#This Row],[Chiffre d''affaire HT]]*Taux!$B$1)</f>
        <v>0</v>
      </c>
      <c r="G34" s="11">
        <f>IF(Tableau1[[#This Row],[Montant de la Taxe ]]&lt;100,0,Tableau1[[#This Row],[Montant de la Taxe ]])</f>
        <v>0</v>
      </c>
    </row>
    <row r="35" spans="2:7" x14ac:dyDescent="0.25">
      <c r="B35" s="31"/>
      <c r="C3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" s="5"/>
      <c r="F35" s="11">
        <f>IF(Tableau1[[#This Row],[Nature (Biocontrôle ou autre)]]="Biocontrôle",Tableau1[[#This Row],[Chiffre d''affaire HT]]*Taux!$B$2,Tableau1[[#This Row],[Chiffre d''affaire HT]]*Taux!$B$1)</f>
        <v>0</v>
      </c>
      <c r="G35" s="11">
        <f>IF(Tableau1[[#This Row],[Montant de la Taxe ]]&lt;100,0,Tableau1[[#This Row],[Montant de la Taxe ]])</f>
        <v>0</v>
      </c>
    </row>
    <row r="36" spans="2:7" x14ac:dyDescent="0.25">
      <c r="B36" s="31"/>
      <c r="C3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" s="5"/>
      <c r="F36" s="11">
        <f>IF(Tableau1[[#This Row],[Nature (Biocontrôle ou autre)]]="Biocontrôle",Tableau1[[#This Row],[Chiffre d''affaire HT]]*Taux!$B$2,Tableau1[[#This Row],[Chiffre d''affaire HT]]*Taux!$B$1)</f>
        <v>0</v>
      </c>
      <c r="G36" s="11">
        <f>IF(Tableau1[[#This Row],[Montant de la Taxe ]]&lt;100,0,Tableau1[[#This Row],[Montant de la Taxe ]])</f>
        <v>0</v>
      </c>
    </row>
    <row r="37" spans="2:7" x14ac:dyDescent="0.25">
      <c r="B37" s="31"/>
      <c r="C3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" s="5"/>
      <c r="F37" s="11">
        <f>IF(Tableau1[[#This Row],[Nature (Biocontrôle ou autre)]]="Biocontrôle",Tableau1[[#This Row],[Chiffre d''affaire HT]]*Taux!$B$2,Tableau1[[#This Row],[Chiffre d''affaire HT]]*Taux!$B$1)</f>
        <v>0</v>
      </c>
      <c r="G37" s="11">
        <f>IF(Tableau1[[#This Row],[Montant de la Taxe ]]&lt;100,0,Tableau1[[#This Row],[Montant de la Taxe ]])</f>
        <v>0</v>
      </c>
    </row>
    <row r="38" spans="2:7" x14ac:dyDescent="0.25">
      <c r="B38" s="31"/>
      <c r="C3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" s="5"/>
      <c r="F38" s="11">
        <f>IF(Tableau1[[#This Row],[Nature (Biocontrôle ou autre)]]="Biocontrôle",Tableau1[[#This Row],[Chiffre d''affaire HT]]*Taux!$B$2,Tableau1[[#This Row],[Chiffre d''affaire HT]]*Taux!$B$1)</f>
        <v>0</v>
      </c>
      <c r="G38" s="11">
        <f>IF(Tableau1[[#This Row],[Montant de la Taxe ]]&lt;100,0,Tableau1[[#This Row],[Montant de la Taxe ]])</f>
        <v>0</v>
      </c>
    </row>
    <row r="39" spans="2:7" x14ac:dyDescent="0.25">
      <c r="B39" s="31"/>
      <c r="C3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" s="5"/>
      <c r="F39" s="11">
        <f>IF(Tableau1[[#This Row],[Nature (Biocontrôle ou autre)]]="Biocontrôle",Tableau1[[#This Row],[Chiffre d''affaire HT]]*Taux!$B$2,Tableau1[[#This Row],[Chiffre d''affaire HT]]*Taux!$B$1)</f>
        <v>0</v>
      </c>
      <c r="G39" s="11">
        <f>IF(Tableau1[[#This Row],[Montant de la Taxe ]]&lt;100,0,Tableau1[[#This Row],[Montant de la Taxe ]])</f>
        <v>0</v>
      </c>
    </row>
    <row r="40" spans="2:7" x14ac:dyDescent="0.25">
      <c r="B40" s="31"/>
      <c r="C4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0" s="5"/>
      <c r="F40" s="11">
        <f>IF(Tableau1[[#This Row],[Nature (Biocontrôle ou autre)]]="Biocontrôle",Tableau1[[#This Row],[Chiffre d''affaire HT]]*Taux!$B$2,Tableau1[[#This Row],[Chiffre d''affaire HT]]*Taux!$B$1)</f>
        <v>0</v>
      </c>
      <c r="G40" s="11">
        <f>IF(Tableau1[[#This Row],[Montant de la Taxe ]]&lt;100,0,Tableau1[[#This Row],[Montant de la Taxe ]])</f>
        <v>0</v>
      </c>
    </row>
    <row r="41" spans="2:7" x14ac:dyDescent="0.25">
      <c r="B41" s="31"/>
      <c r="C4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1" s="5"/>
      <c r="F41" s="11">
        <f>IF(Tableau1[[#This Row],[Nature (Biocontrôle ou autre)]]="Biocontrôle",Tableau1[[#This Row],[Chiffre d''affaire HT]]*Taux!$B$2,Tableau1[[#This Row],[Chiffre d''affaire HT]]*Taux!$B$1)</f>
        <v>0</v>
      </c>
      <c r="G41" s="11">
        <f>IF(Tableau1[[#This Row],[Montant de la Taxe ]]&lt;100,0,Tableau1[[#This Row],[Montant de la Taxe ]])</f>
        <v>0</v>
      </c>
    </row>
    <row r="42" spans="2:7" x14ac:dyDescent="0.25">
      <c r="B42" s="31"/>
      <c r="C4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2" s="5"/>
      <c r="F42" s="11">
        <f>IF(Tableau1[[#This Row],[Nature (Biocontrôle ou autre)]]="Biocontrôle",Tableau1[[#This Row],[Chiffre d''affaire HT]]*Taux!$B$2,Tableau1[[#This Row],[Chiffre d''affaire HT]]*Taux!$B$1)</f>
        <v>0</v>
      </c>
      <c r="G42" s="11">
        <f>IF(Tableau1[[#This Row],[Montant de la Taxe ]]&lt;100,0,Tableau1[[#This Row],[Montant de la Taxe ]])</f>
        <v>0</v>
      </c>
    </row>
    <row r="43" spans="2:7" x14ac:dyDescent="0.25">
      <c r="B43" s="31"/>
      <c r="C4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3" s="5"/>
      <c r="F43" s="11">
        <f>IF(Tableau1[[#This Row],[Nature (Biocontrôle ou autre)]]="Biocontrôle",Tableau1[[#This Row],[Chiffre d''affaire HT]]*Taux!$B$2,Tableau1[[#This Row],[Chiffre d''affaire HT]]*Taux!$B$1)</f>
        <v>0</v>
      </c>
      <c r="G43" s="11">
        <f>IF(Tableau1[[#This Row],[Montant de la Taxe ]]&lt;100,0,Tableau1[[#This Row],[Montant de la Taxe ]])</f>
        <v>0</v>
      </c>
    </row>
    <row r="44" spans="2:7" x14ac:dyDescent="0.25">
      <c r="B44" s="31"/>
      <c r="C4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4" s="5"/>
      <c r="F44" s="11">
        <f>IF(Tableau1[[#This Row],[Nature (Biocontrôle ou autre)]]="Biocontrôle",Tableau1[[#This Row],[Chiffre d''affaire HT]]*Taux!$B$2,Tableau1[[#This Row],[Chiffre d''affaire HT]]*Taux!$B$1)</f>
        <v>0</v>
      </c>
      <c r="G44" s="11">
        <f>IF(Tableau1[[#This Row],[Montant de la Taxe ]]&lt;100,0,Tableau1[[#This Row],[Montant de la Taxe ]])</f>
        <v>0</v>
      </c>
    </row>
    <row r="45" spans="2:7" x14ac:dyDescent="0.25">
      <c r="B45" s="31"/>
      <c r="C4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5" s="5"/>
      <c r="F45" s="11">
        <f>IF(Tableau1[[#This Row],[Nature (Biocontrôle ou autre)]]="Biocontrôle",Tableau1[[#This Row],[Chiffre d''affaire HT]]*Taux!$B$2,Tableau1[[#This Row],[Chiffre d''affaire HT]]*Taux!$B$1)</f>
        <v>0</v>
      </c>
      <c r="G45" s="11">
        <f>IF(Tableau1[[#This Row],[Montant de la Taxe ]]&lt;100,0,Tableau1[[#This Row],[Montant de la Taxe ]])</f>
        <v>0</v>
      </c>
    </row>
    <row r="46" spans="2:7" x14ac:dyDescent="0.25">
      <c r="B46" s="31"/>
      <c r="C4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6" s="5"/>
      <c r="F46" s="11">
        <f>IF(Tableau1[[#This Row],[Nature (Biocontrôle ou autre)]]="Biocontrôle",Tableau1[[#This Row],[Chiffre d''affaire HT]]*Taux!$B$2,Tableau1[[#This Row],[Chiffre d''affaire HT]]*Taux!$B$1)</f>
        <v>0</v>
      </c>
      <c r="G46" s="11">
        <f>IF(Tableau1[[#This Row],[Montant de la Taxe ]]&lt;100,0,Tableau1[[#This Row],[Montant de la Taxe ]])</f>
        <v>0</v>
      </c>
    </row>
    <row r="47" spans="2:7" x14ac:dyDescent="0.25">
      <c r="B47" s="31"/>
      <c r="C4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7" s="5"/>
      <c r="F47" s="11">
        <f>IF(Tableau1[[#This Row],[Nature (Biocontrôle ou autre)]]="Biocontrôle",Tableau1[[#This Row],[Chiffre d''affaire HT]]*Taux!$B$2,Tableau1[[#This Row],[Chiffre d''affaire HT]]*Taux!$B$1)</f>
        <v>0</v>
      </c>
      <c r="G47" s="11">
        <f>IF(Tableau1[[#This Row],[Montant de la Taxe ]]&lt;100,0,Tableau1[[#This Row],[Montant de la Taxe ]])</f>
        <v>0</v>
      </c>
    </row>
    <row r="48" spans="2:7" x14ac:dyDescent="0.25">
      <c r="B48" s="31"/>
      <c r="C4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8" s="5"/>
      <c r="F48" s="11">
        <f>IF(Tableau1[[#This Row],[Nature (Biocontrôle ou autre)]]="Biocontrôle",Tableau1[[#This Row],[Chiffre d''affaire HT]]*Taux!$B$2,Tableau1[[#This Row],[Chiffre d''affaire HT]]*Taux!$B$1)</f>
        <v>0</v>
      </c>
      <c r="G48" s="11">
        <f>IF(Tableau1[[#This Row],[Montant de la Taxe ]]&lt;100,0,Tableau1[[#This Row],[Montant de la Taxe ]])</f>
        <v>0</v>
      </c>
    </row>
    <row r="49" spans="2:7" x14ac:dyDescent="0.25">
      <c r="B49" s="31"/>
      <c r="C4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9" s="5"/>
      <c r="F49" s="11">
        <f>IF(Tableau1[[#This Row],[Nature (Biocontrôle ou autre)]]="Biocontrôle",Tableau1[[#This Row],[Chiffre d''affaire HT]]*Taux!$B$2,Tableau1[[#This Row],[Chiffre d''affaire HT]]*Taux!$B$1)</f>
        <v>0</v>
      </c>
      <c r="G49" s="11">
        <f>IF(Tableau1[[#This Row],[Montant de la Taxe ]]&lt;100,0,Tableau1[[#This Row],[Montant de la Taxe ]])</f>
        <v>0</v>
      </c>
    </row>
    <row r="50" spans="2:7" x14ac:dyDescent="0.25">
      <c r="B50" s="31"/>
      <c r="C5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0" s="5"/>
      <c r="F50" s="11">
        <f>IF(Tableau1[[#This Row],[Nature (Biocontrôle ou autre)]]="Biocontrôle",Tableau1[[#This Row],[Chiffre d''affaire HT]]*Taux!$B$2,Tableau1[[#This Row],[Chiffre d''affaire HT]]*Taux!$B$1)</f>
        <v>0</v>
      </c>
      <c r="G50" s="11">
        <f>IF(Tableau1[[#This Row],[Montant de la Taxe ]]&lt;100,0,Tableau1[[#This Row],[Montant de la Taxe ]])</f>
        <v>0</v>
      </c>
    </row>
    <row r="51" spans="2:7" x14ac:dyDescent="0.25">
      <c r="B51" s="31"/>
      <c r="C5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1" s="5"/>
      <c r="F51" s="11">
        <f>IF(Tableau1[[#This Row],[Nature (Biocontrôle ou autre)]]="Biocontrôle",Tableau1[[#This Row],[Chiffre d''affaire HT]]*Taux!$B$2,Tableau1[[#This Row],[Chiffre d''affaire HT]]*Taux!$B$1)</f>
        <v>0</v>
      </c>
      <c r="G51" s="11">
        <f>IF(Tableau1[[#This Row],[Montant de la Taxe ]]&lt;100,0,Tableau1[[#This Row],[Montant de la Taxe ]])</f>
        <v>0</v>
      </c>
    </row>
    <row r="52" spans="2:7" x14ac:dyDescent="0.25">
      <c r="B52" s="31"/>
      <c r="C5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2" s="5"/>
      <c r="F52" s="11">
        <f>IF(Tableau1[[#This Row],[Nature (Biocontrôle ou autre)]]="Biocontrôle",Tableau1[[#This Row],[Chiffre d''affaire HT]]*Taux!$B$2,Tableau1[[#This Row],[Chiffre d''affaire HT]]*Taux!$B$1)</f>
        <v>0</v>
      </c>
      <c r="G52" s="11">
        <f>IF(Tableau1[[#This Row],[Montant de la Taxe ]]&lt;100,0,Tableau1[[#This Row],[Montant de la Taxe ]])</f>
        <v>0</v>
      </c>
    </row>
    <row r="53" spans="2:7" x14ac:dyDescent="0.25">
      <c r="B53" s="31"/>
      <c r="C5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3" s="5"/>
      <c r="F53" s="11">
        <f>IF(Tableau1[[#This Row],[Nature (Biocontrôle ou autre)]]="Biocontrôle",Tableau1[[#This Row],[Chiffre d''affaire HT]]*Taux!$B$2,Tableau1[[#This Row],[Chiffre d''affaire HT]]*Taux!$B$1)</f>
        <v>0</v>
      </c>
      <c r="G53" s="11">
        <f>IF(Tableau1[[#This Row],[Montant de la Taxe ]]&lt;100,0,Tableau1[[#This Row],[Montant de la Taxe ]])</f>
        <v>0</v>
      </c>
    </row>
    <row r="54" spans="2:7" x14ac:dyDescent="0.25">
      <c r="B54" s="31"/>
      <c r="C5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4" s="5"/>
      <c r="F54" s="11">
        <f>IF(Tableau1[[#This Row],[Nature (Biocontrôle ou autre)]]="Biocontrôle",Tableau1[[#This Row],[Chiffre d''affaire HT]]*Taux!$B$2,Tableau1[[#This Row],[Chiffre d''affaire HT]]*Taux!$B$1)</f>
        <v>0</v>
      </c>
      <c r="G54" s="11">
        <f>IF(Tableau1[[#This Row],[Montant de la Taxe ]]&lt;100,0,Tableau1[[#This Row],[Montant de la Taxe ]])</f>
        <v>0</v>
      </c>
    </row>
    <row r="55" spans="2:7" x14ac:dyDescent="0.25">
      <c r="B55" s="31"/>
      <c r="C5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5" s="5"/>
      <c r="F55" s="11">
        <f>IF(Tableau1[[#This Row],[Nature (Biocontrôle ou autre)]]="Biocontrôle",Tableau1[[#This Row],[Chiffre d''affaire HT]]*Taux!$B$2,Tableau1[[#This Row],[Chiffre d''affaire HT]]*Taux!$B$1)</f>
        <v>0</v>
      </c>
      <c r="G55" s="11">
        <f>IF(Tableau1[[#This Row],[Montant de la Taxe ]]&lt;100,0,Tableau1[[#This Row],[Montant de la Taxe ]])</f>
        <v>0</v>
      </c>
    </row>
    <row r="56" spans="2:7" x14ac:dyDescent="0.25">
      <c r="B56" s="31"/>
      <c r="C5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6" s="5"/>
      <c r="F56" s="11">
        <f>IF(Tableau1[[#This Row],[Nature (Biocontrôle ou autre)]]="Biocontrôle",Tableau1[[#This Row],[Chiffre d''affaire HT]]*Taux!$B$2,Tableau1[[#This Row],[Chiffre d''affaire HT]]*Taux!$B$1)</f>
        <v>0</v>
      </c>
      <c r="G56" s="11">
        <f>IF(Tableau1[[#This Row],[Montant de la Taxe ]]&lt;100,0,Tableau1[[#This Row],[Montant de la Taxe ]])</f>
        <v>0</v>
      </c>
    </row>
    <row r="57" spans="2:7" x14ac:dyDescent="0.25">
      <c r="B57" s="31"/>
      <c r="C5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7" s="5"/>
      <c r="F57" s="11">
        <f>IF(Tableau1[[#This Row],[Nature (Biocontrôle ou autre)]]="Biocontrôle",Tableau1[[#This Row],[Chiffre d''affaire HT]]*Taux!$B$2,Tableau1[[#This Row],[Chiffre d''affaire HT]]*Taux!$B$1)</f>
        <v>0</v>
      </c>
      <c r="G57" s="11">
        <f>IF(Tableau1[[#This Row],[Montant de la Taxe ]]&lt;100,0,Tableau1[[#This Row],[Montant de la Taxe ]])</f>
        <v>0</v>
      </c>
    </row>
    <row r="58" spans="2:7" x14ac:dyDescent="0.25">
      <c r="B58" s="31"/>
      <c r="C5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8" s="5"/>
      <c r="F58" s="11">
        <f>IF(Tableau1[[#This Row],[Nature (Biocontrôle ou autre)]]="Biocontrôle",Tableau1[[#This Row],[Chiffre d''affaire HT]]*Taux!$B$2,Tableau1[[#This Row],[Chiffre d''affaire HT]]*Taux!$B$1)</f>
        <v>0</v>
      </c>
      <c r="G58" s="11">
        <f>IF(Tableau1[[#This Row],[Montant de la Taxe ]]&lt;100,0,Tableau1[[#This Row],[Montant de la Taxe ]])</f>
        <v>0</v>
      </c>
    </row>
    <row r="59" spans="2:7" x14ac:dyDescent="0.25">
      <c r="B59" s="31"/>
      <c r="C5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59" s="5"/>
      <c r="F59" s="11">
        <f>IF(Tableau1[[#This Row],[Nature (Biocontrôle ou autre)]]="Biocontrôle",Tableau1[[#This Row],[Chiffre d''affaire HT]]*Taux!$B$2,Tableau1[[#This Row],[Chiffre d''affaire HT]]*Taux!$B$1)</f>
        <v>0</v>
      </c>
      <c r="G59" s="11">
        <f>IF(Tableau1[[#This Row],[Montant de la Taxe ]]&lt;100,0,Tableau1[[#This Row],[Montant de la Taxe ]])</f>
        <v>0</v>
      </c>
    </row>
    <row r="60" spans="2:7" x14ac:dyDescent="0.25">
      <c r="B60" s="31"/>
      <c r="C6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0" s="5"/>
      <c r="F60" s="11">
        <f>IF(Tableau1[[#This Row],[Nature (Biocontrôle ou autre)]]="Biocontrôle",Tableau1[[#This Row],[Chiffre d''affaire HT]]*Taux!$B$2,Tableau1[[#This Row],[Chiffre d''affaire HT]]*Taux!$B$1)</f>
        <v>0</v>
      </c>
      <c r="G60" s="11">
        <f>IF(Tableau1[[#This Row],[Montant de la Taxe ]]&lt;100,0,Tableau1[[#This Row],[Montant de la Taxe ]])</f>
        <v>0</v>
      </c>
    </row>
    <row r="61" spans="2:7" x14ac:dyDescent="0.25">
      <c r="B61" s="31"/>
      <c r="C6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1" s="5"/>
      <c r="F61" s="11">
        <f>IF(Tableau1[[#This Row],[Nature (Biocontrôle ou autre)]]="Biocontrôle",Tableau1[[#This Row],[Chiffre d''affaire HT]]*Taux!$B$2,Tableau1[[#This Row],[Chiffre d''affaire HT]]*Taux!$B$1)</f>
        <v>0</v>
      </c>
      <c r="G61" s="11">
        <f>IF(Tableau1[[#This Row],[Montant de la Taxe ]]&lt;100,0,Tableau1[[#This Row],[Montant de la Taxe ]])</f>
        <v>0</v>
      </c>
    </row>
    <row r="62" spans="2:7" x14ac:dyDescent="0.25">
      <c r="B62" s="31"/>
      <c r="C6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2" s="5"/>
      <c r="F62" s="11">
        <f>IF(Tableau1[[#This Row],[Nature (Biocontrôle ou autre)]]="Biocontrôle",Tableau1[[#This Row],[Chiffre d''affaire HT]]*Taux!$B$2,Tableau1[[#This Row],[Chiffre d''affaire HT]]*Taux!$B$1)</f>
        <v>0</v>
      </c>
      <c r="G62" s="11">
        <f>IF(Tableau1[[#This Row],[Montant de la Taxe ]]&lt;100,0,Tableau1[[#This Row],[Montant de la Taxe ]])</f>
        <v>0</v>
      </c>
    </row>
    <row r="63" spans="2:7" x14ac:dyDescent="0.25">
      <c r="B63" s="31"/>
      <c r="C6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3" s="5"/>
      <c r="F63" s="11">
        <f>IF(Tableau1[[#This Row],[Nature (Biocontrôle ou autre)]]="Biocontrôle",Tableau1[[#This Row],[Chiffre d''affaire HT]]*Taux!$B$2,Tableau1[[#This Row],[Chiffre d''affaire HT]]*Taux!$B$1)</f>
        <v>0</v>
      </c>
      <c r="G63" s="11">
        <f>IF(Tableau1[[#This Row],[Montant de la Taxe ]]&lt;100,0,Tableau1[[#This Row],[Montant de la Taxe ]])</f>
        <v>0</v>
      </c>
    </row>
    <row r="64" spans="2:7" x14ac:dyDescent="0.25">
      <c r="B64" s="31"/>
      <c r="C6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4" s="5"/>
      <c r="F64" s="11">
        <f>IF(Tableau1[[#This Row],[Nature (Biocontrôle ou autre)]]="Biocontrôle",Tableau1[[#This Row],[Chiffre d''affaire HT]]*Taux!$B$2,Tableau1[[#This Row],[Chiffre d''affaire HT]]*Taux!$B$1)</f>
        <v>0</v>
      </c>
      <c r="G64" s="11">
        <f>IF(Tableau1[[#This Row],[Montant de la Taxe ]]&lt;100,0,Tableau1[[#This Row],[Montant de la Taxe ]])</f>
        <v>0</v>
      </c>
    </row>
    <row r="65" spans="2:7" x14ac:dyDescent="0.25">
      <c r="B65" s="31"/>
      <c r="C6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5" s="5"/>
      <c r="F65" s="11">
        <f>IF(Tableau1[[#This Row],[Nature (Biocontrôle ou autre)]]="Biocontrôle",Tableau1[[#This Row],[Chiffre d''affaire HT]]*Taux!$B$2,Tableau1[[#This Row],[Chiffre d''affaire HT]]*Taux!$B$1)</f>
        <v>0</v>
      </c>
      <c r="G65" s="11">
        <f>IF(Tableau1[[#This Row],[Montant de la Taxe ]]&lt;100,0,Tableau1[[#This Row],[Montant de la Taxe ]])</f>
        <v>0</v>
      </c>
    </row>
    <row r="66" spans="2:7" x14ac:dyDescent="0.25">
      <c r="B66" s="31"/>
      <c r="C6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6" s="5"/>
      <c r="F66" s="11">
        <f>IF(Tableau1[[#This Row],[Nature (Biocontrôle ou autre)]]="Biocontrôle",Tableau1[[#This Row],[Chiffre d''affaire HT]]*Taux!$B$2,Tableau1[[#This Row],[Chiffre d''affaire HT]]*Taux!$B$1)</f>
        <v>0</v>
      </c>
      <c r="G66" s="11">
        <f>IF(Tableau1[[#This Row],[Montant de la Taxe ]]&lt;100,0,Tableau1[[#This Row],[Montant de la Taxe ]])</f>
        <v>0</v>
      </c>
    </row>
    <row r="67" spans="2:7" x14ac:dyDescent="0.25">
      <c r="B67" s="31"/>
      <c r="C6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7" s="5"/>
      <c r="F67" s="11">
        <f>IF(Tableau1[[#This Row],[Nature (Biocontrôle ou autre)]]="Biocontrôle",Tableau1[[#This Row],[Chiffre d''affaire HT]]*Taux!$B$2,Tableau1[[#This Row],[Chiffre d''affaire HT]]*Taux!$B$1)</f>
        <v>0</v>
      </c>
      <c r="G67" s="11">
        <f>IF(Tableau1[[#This Row],[Montant de la Taxe ]]&lt;100,0,Tableau1[[#This Row],[Montant de la Taxe ]])</f>
        <v>0</v>
      </c>
    </row>
    <row r="68" spans="2:7" x14ac:dyDescent="0.25">
      <c r="B68" s="31"/>
      <c r="C6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8" s="5"/>
      <c r="F68" s="11">
        <f>IF(Tableau1[[#This Row],[Nature (Biocontrôle ou autre)]]="Biocontrôle",Tableau1[[#This Row],[Chiffre d''affaire HT]]*Taux!$B$2,Tableau1[[#This Row],[Chiffre d''affaire HT]]*Taux!$B$1)</f>
        <v>0</v>
      </c>
      <c r="G68" s="11">
        <f>IF(Tableau1[[#This Row],[Montant de la Taxe ]]&lt;100,0,Tableau1[[#This Row],[Montant de la Taxe ]])</f>
        <v>0</v>
      </c>
    </row>
    <row r="69" spans="2:7" x14ac:dyDescent="0.25">
      <c r="B69" s="31"/>
      <c r="C6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69" s="5"/>
      <c r="F69" s="11">
        <f>IF(Tableau1[[#This Row],[Nature (Biocontrôle ou autre)]]="Biocontrôle",Tableau1[[#This Row],[Chiffre d''affaire HT]]*Taux!$B$2,Tableau1[[#This Row],[Chiffre d''affaire HT]]*Taux!$B$1)</f>
        <v>0</v>
      </c>
      <c r="G69" s="11">
        <f>IF(Tableau1[[#This Row],[Montant de la Taxe ]]&lt;100,0,Tableau1[[#This Row],[Montant de la Taxe ]])</f>
        <v>0</v>
      </c>
    </row>
    <row r="70" spans="2:7" x14ac:dyDescent="0.25">
      <c r="B70" s="31"/>
      <c r="C7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0" s="5"/>
      <c r="F70" s="11">
        <f>IF(Tableau1[[#This Row],[Nature (Biocontrôle ou autre)]]="Biocontrôle",Tableau1[[#This Row],[Chiffre d''affaire HT]]*Taux!$B$2,Tableau1[[#This Row],[Chiffre d''affaire HT]]*Taux!$B$1)</f>
        <v>0</v>
      </c>
      <c r="G70" s="11">
        <f>IF(Tableau1[[#This Row],[Montant de la Taxe ]]&lt;100,0,Tableau1[[#This Row],[Montant de la Taxe ]])</f>
        <v>0</v>
      </c>
    </row>
    <row r="71" spans="2:7" x14ac:dyDescent="0.25">
      <c r="B71" s="31"/>
      <c r="C7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1" s="5"/>
      <c r="F71" s="11">
        <f>IF(Tableau1[[#This Row],[Nature (Biocontrôle ou autre)]]="Biocontrôle",Tableau1[[#This Row],[Chiffre d''affaire HT]]*Taux!$B$2,Tableau1[[#This Row],[Chiffre d''affaire HT]]*Taux!$B$1)</f>
        <v>0</v>
      </c>
      <c r="G71" s="11">
        <f>IF(Tableau1[[#This Row],[Montant de la Taxe ]]&lt;100,0,Tableau1[[#This Row],[Montant de la Taxe ]])</f>
        <v>0</v>
      </c>
    </row>
    <row r="72" spans="2:7" x14ac:dyDescent="0.25">
      <c r="B72" s="31"/>
      <c r="C7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2" s="5"/>
      <c r="F72" s="11">
        <f>IF(Tableau1[[#This Row],[Nature (Biocontrôle ou autre)]]="Biocontrôle",Tableau1[[#This Row],[Chiffre d''affaire HT]]*Taux!$B$2,Tableau1[[#This Row],[Chiffre d''affaire HT]]*Taux!$B$1)</f>
        <v>0</v>
      </c>
      <c r="G72" s="11">
        <f>IF(Tableau1[[#This Row],[Montant de la Taxe ]]&lt;100,0,Tableau1[[#This Row],[Montant de la Taxe ]])</f>
        <v>0</v>
      </c>
    </row>
    <row r="73" spans="2:7" x14ac:dyDescent="0.25">
      <c r="B73" s="31"/>
      <c r="C7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3" s="5"/>
      <c r="F73" s="11">
        <f>IF(Tableau1[[#This Row],[Nature (Biocontrôle ou autre)]]="Biocontrôle",Tableau1[[#This Row],[Chiffre d''affaire HT]]*Taux!$B$2,Tableau1[[#This Row],[Chiffre d''affaire HT]]*Taux!$B$1)</f>
        <v>0</v>
      </c>
      <c r="G73" s="11">
        <f>IF(Tableau1[[#This Row],[Montant de la Taxe ]]&lt;100,0,Tableau1[[#This Row],[Montant de la Taxe ]])</f>
        <v>0</v>
      </c>
    </row>
    <row r="74" spans="2:7" x14ac:dyDescent="0.25">
      <c r="B74" s="31"/>
      <c r="C7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4" s="5"/>
      <c r="F74" s="11">
        <f>IF(Tableau1[[#This Row],[Nature (Biocontrôle ou autre)]]="Biocontrôle",Tableau1[[#This Row],[Chiffre d''affaire HT]]*Taux!$B$2,Tableau1[[#This Row],[Chiffre d''affaire HT]]*Taux!$B$1)</f>
        <v>0</v>
      </c>
      <c r="G74" s="11">
        <f>IF(Tableau1[[#This Row],[Montant de la Taxe ]]&lt;100,0,Tableau1[[#This Row],[Montant de la Taxe ]])</f>
        <v>0</v>
      </c>
    </row>
    <row r="75" spans="2:7" x14ac:dyDescent="0.25">
      <c r="B75" s="31"/>
      <c r="C7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5" s="5"/>
      <c r="F75" s="11">
        <f>IF(Tableau1[[#This Row],[Nature (Biocontrôle ou autre)]]="Biocontrôle",Tableau1[[#This Row],[Chiffre d''affaire HT]]*Taux!$B$2,Tableau1[[#This Row],[Chiffre d''affaire HT]]*Taux!$B$1)</f>
        <v>0</v>
      </c>
      <c r="G75" s="11">
        <f>IF(Tableau1[[#This Row],[Montant de la Taxe ]]&lt;100,0,Tableau1[[#This Row],[Montant de la Taxe ]])</f>
        <v>0</v>
      </c>
    </row>
    <row r="76" spans="2:7" x14ac:dyDescent="0.25">
      <c r="B76" s="31"/>
      <c r="C7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6" s="5"/>
      <c r="F76" s="11">
        <f>IF(Tableau1[[#This Row],[Nature (Biocontrôle ou autre)]]="Biocontrôle",Tableau1[[#This Row],[Chiffre d''affaire HT]]*Taux!$B$2,Tableau1[[#This Row],[Chiffre d''affaire HT]]*Taux!$B$1)</f>
        <v>0</v>
      </c>
      <c r="G76" s="11">
        <f>IF(Tableau1[[#This Row],[Montant de la Taxe ]]&lt;100,0,Tableau1[[#This Row],[Montant de la Taxe ]])</f>
        <v>0</v>
      </c>
    </row>
    <row r="77" spans="2:7" x14ac:dyDescent="0.25">
      <c r="B77" s="31"/>
      <c r="C7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7" s="5"/>
      <c r="F77" s="11">
        <f>IF(Tableau1[[#This Row],[Nature (Biocontrôle ou autre)]]="Biocontrôle",Tableau1[[#This Row],[Chiffre d''affaire HT]]*Taux!$B$2,Tableau1[[#This Row],[Chiffre d''affaire HT]]*Taux!$B$1)</f>
        <v>0</v>
      </c>
      <c r="G77" s="11">
        <f>IF(Tableau1[[#This Row],[Montant de la Taxe ]]&lt;100,0,Tableau1[[#This Row],[Montant de la Taxe ]])</f>
        <v>0</v>
      </c>
    </row>
    <row r="78" spans="2:7" x14ac:dyDescent="0.25">
      <c r="B78" s="31"/>
      <c r="C7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8" s="5"/>
      <c r="F78" s="11">
        <f>IF(Tableau1[[#This Row],[Nature (Biocontrôle ou autre)]]="Biocontrôle",Tableau1[[#This Row],[Chiffre d''affaire HT]]*Taux!$B$2,Tableau1[[#This Row],[Chiffre d''affaire HT]]*Taux!$B$1)</f>
        <v>0</v>
      </c>
      <c r="G78" s="11">
        <f>IF(Tableau1[[#This Row],[Montant de la Taxe ]]&lt;100,0,Tableau1[[#This Row],[Montant de la Taxe ]])</f>
        <v>0</v>
      </c>
    </row>
    <row r="79" spans="2:7" x14ac:dyDescent="0.25">
      <c r="B79" s="31"/>
      <c r="C7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79" s="5"/>
      <c r="F79" s="11">
        <f>IF(Tableau1[[#This Row],[Nature (Biocontrôle ou autre)]]="Biocontrôle",Tableau1[[#This Row],[Chiffre d''affaire HT]]*Taux!$B$2,Tableau1[[#This Row],[Chiffre d''affaire HT]]*Taux!$B$1)</f>
        <v>0</v>
      </c>
      <c r="G79" s="11">
        <f>IF(Tableau1[[#This Row],[Montant de la Taxe ]]&lt;100,0,Tableau1[[#This Row],[Montant de la Taxe ]])</f>
        <v>0</v>
      </c>
    </row>
    <row r="80" spans="2:7" x14ac:dyDescent="0.25">
      <c r="B80" s="31"/>
      <c r="C8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0" s="5"/>
      <c r="F80" s="11">
        <f>IF(Tableau1[[#This Row],[Nature (Biocontrôle ou autre)]]="Biocontrôle",Tableau1[[#This Row],[Chiffre d''affaire HT]]*Taux!$B$2,Tableau1[[#This Row],[Chiffre d''affaire HT]]*Taux!$B$1)</f>
        <v>0</v>
      </c>
      <c r="G80" s="11">
        <f>IF(Tableau1[[#This Row],[Montant de la Taxe ]]&lt;100,0,Tableau1[[#This Row],[Montant de la Taxe ]])</f>
        <v>0</v>
      </c>
    </row>
    <row r="81" spans="2:7" x14ac:dyDescent="0.25">
      <c r="B81" s="31"/>
      <c r="C8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1" s="5"/>
      <c r="F81" s="11">
        <f>IF(Tableau1[[#This Row],[Nature (Biocontrôle ou autre)]]="Biocontrôle",Tableau1[[#This Row],[Chiffre d''affaire HT]]*Taux!$B$2,Tableau1[[#This Row],[Chiffre d''affaire HT]]*Taux!$B$1)</f>
        <v>0</v>
      </c>
      <c r="G81" s="11">
        <f>IF(Tableau1[[#This Row],[Montant de la Taxe ]]&lt;100,0,Tableau1[[#This Row],[Montant de la Taxe ]])</f>
        <v>0</v>
      </c>
    </row>
    <row r="82" spans="2:7" x14ac:dyDescent="0.25">
      <c r="B82" s="31"/>
      <c r="C8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2" s="5"/>
      <c r="F82" s="11">
        <f>IF(Tableau1[[#This Row],[Nature (Biocontrôle ou autre)]]="Biocontrôle",Tableau1[[#This Row],[Chiffre d''affaire HT]]*Taux!$B$2,Tableau1[[#This Row],[Chiffre d''affaire HT]]*Taux!$B$1)</f>
        <v>0</v>
      </c>
      <c r="G82" s="11">
        <f>IF(Tableau1[[#This Row],[Montant de la Taxe ]]&lt;100,0,Tableau1[[#This Row],[Montant de la Taxe ]])</f>
        <v>0</v>
      </c>
    </row>
    <row r="83" spans="2:7" x14ac:dyDescent="0.25">
      <c r="B83" s="31"/>
      <c r="C8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3" s="5"/>
      <c r="F83" s="11">
        <f>IF(Tableau1[[#This Row],[Nature (Biocontrôle ou autre)]]="Biocontrôle",Tableau1[[#This Row],[Chiffre d''affaire HT]]*Taux!$B$2,Tableau1[[#This Row],[Chiffre d''affaire HT]]*Taux!$B$1)</f>
        <v>0</v>
      </c>
      <c r="G83" s="11">
        <f>IF(Tableau1[[#This Row],[Montant de la Taxe ]]&lt;100,0,Tableau1[[#This Row],[Montant de la Taxe ]])</f>
        <v>0</v>
      </c>
    </row>
    <row r="84" spans="2:7" x14ac:dyDescent="0.25">
      <c r="B84" s="31"/>
      <c r="C8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4" s="5"/>
      <c r="F84" s="11">
        <f>IF(Tableau1[[#This Row],[Nature (Biocontrôle ou autre)]]="Biocontrôle",Tableau1[[#This Row],[Chiffre d''affaire HT]]*Taux!$B$2,Tableau1[[#This Row],[Chiffre d''affaire HT]]*Taux!$B$1)</f>
        <v>0</v>
      </c>
      <c r="G84" s="11">
        <f>IF(Tableau1[[#This Row],[Montant de la Taxe ]]&lt;100,0,Tableau1[[#This Row],[Montant de la Taxe ]])</f>
        <v>0</v>
      </c>
    </row>
    <row r="85" spans="2:7" x14ac:dyDescent="0.25">
      <c r="B85" s="31"/>
      <c r="C8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5" s="5"/>
      <c r="F85" s="11">
        <f>IF(Tableau1[[#This Row],[Nature (Biocontrôle ou autre)]]="Biocontrôle",Tableau1[[#This Row],[Chiffre d''affaire HT]]*Taux!$B$2,Tableau1[[#This Row],[Chiffre d''affaire HT]]*Taux!$B$1)</f>
        <v>0</v>
      </c>
      <c r="G85" s="11">
        <f>IF(Tableau1[[#This Row],[Montant de la Taxe ]]&lt;100,0,Tableau1[[#This Row],[Montant de la Taxe ]])</f>
        <v>0</v>
      </c>
    </row>
    <row r="86" spans="2:7" x14ac:dyDescent="0.25">
      <c r="B86" s="31"/>
      <c r="C8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6" s="5"/>
      <c r="F86" s="11">
        <f>IF(Tableau1[[#This Row],[Nature (Biocontrôle ou autre)]]="Biocontrôle",Tableau1[[#This Row],[Chiffre d''affaire HT]]*Taux!$B$2,Tableau1[[#This Row],[Chiffre d''affaire HT]]*Taux!$B$1)</f>
        <v>0</v>
      </c>
      <c r="G86" s="11">
        <f>IF(Tableau1[[#This Row],[Montant de la Taxe ]]&lt;100,0,Tableau1[[#This Row],[Montant de la Taxe ]])</f>
        <v>0</v>
      </c>
    </row>
    <row r="87" spans="2:7" x14ac:dyDescent="0.25">
      <c r="B87" s="31"/>
      <c r="C8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7" s="5"/>
      <c r="F87" s="11">
        <f>IF(Tableau1[[#This Row],[Nature (Biocontrôle ou autre)]]="Biocontrôle",Tableau1[[#This Row],[Chiffre d''affaire HT]]*Taux!$B$2,Tableau1[[#This Row],[Chiffre d''affaire HT]]*Taux!$B$1)</f>
        <v>0</v>
      </c>
      <c r="G87" s="11">
        <f>IF(Tableau1[[#This Row],[Montant de la Taxe ]]&lt;100,0,Tableau1[[#This Row],[Montant de la Taxe ]])</f>
        <v>0</v>
      </c>
    </row>
    <row r="88" spans="2:7" x14ac:dyDescent="0.25">
      <c r="B88" s="31"/>
      <c r="C8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8" s="5"/>
      <c r="F88" s="11">
        <f>IF(Tableau1[[#This Row],[Nature (Biocontrôle ou autre)]]="Biocontrôle",Tableau1[[#This Row],[Chiffre d''affaire HT]]*Taux!$B$2,Tableau1[[#This Row],[Chiffre d''affaire HT]]*Taux!$B$1)</f>
        <v>0</v>
      </c>
      <c r="G88" s="11">
        <f>IF(Tableau1[[#This Row],[Montant de la Taxe ]]&lt;100,0,Tableau1[[#This Row],[Montant de la Taxe ]])</f>
        <v>0</v>
      </c>
    </row>
    <row r="89" spans="2:7" x14ac:dyDescent="0.25">
      <c r="B89" s="31"/>
      <c r="C8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89" s="5"/>
      <c r="F89" s="11">
        <f>IF(Tableau1[[#This Row],[Nature (Biocontrôle ou autre)]]="Biocontrôle",Tableau1[[#This Row],[Chiffre d''affaire HT]]*Taux!$B$2,Tableau1[[#This Row],[Chiffre d''affaire HT]]*Taux!$B$1)</f>
        <v>0</v>
      </c>
      <c r="G89" s="11">
        <f>IF(Tableau1[[#This Row],[Montant de la Taxe ]]&lt;100,0,Tableau1[[#This Row],[Montant de la Taxe ]])</f>
        <v>0</v>
      </c>
    </row>
    <row r="90" spans="2:7" x14ac:dyDescent="0.25">
      <c r="B90" s="31"/>
      <c r="C9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0" s="5"/>
      <c r="F90" s="11">
        <f>IF(Tableau1[[#This Row],[Nature (Biocontrôle ou autre)]]="Biocontrôle",Tableau1[[#This Row],[Chiffre d''affaire HT]]*Taux!$B$2,Tableau1[[#This Row],[Chiffre d''affaire HT]]*Taux!$B$1)</f>
        <v>0</v>
      </c>
      <c r="G90" s="11">
        <f>IF(Tableau1[[#This Row],[Montant de la Taxe ]]&lt;100,0,Tableau1[[#This Row],[Montant de la Taxe ]])</f>
        <v>0</v>
      </c>
    </row>
    <row r="91" spans="2:7" x14ac:dyDescent="0.25">
      <c r="B91" s="31"/>
      <c r="C9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1" s="5"/>
      <c r="F91" s="11">
        <f>IF(Tableau1[[#This Row],[Nature (Biocontrôle ou autre)]]="Biocontrôle",Tableau1[[#This Row],[Chiffre d''affaire HT]]*Taux!$B$2,Tableau1[[#This Row],[Chiffre d''affaire HT]]*Taux!$B$1)</f>
        <v>0</v>
      </c>
      <c r="G91" s="11">
        <f>IF(Tableau1[[#This Row],[Montant de la Taxe ]]&lt;100,0,Tableau1[[#This Row],[Montant de la Taxe ]])</f>
        <v>0</v>
      </c>
    </row>
    <row r="92" spans="2:7" x14ac:dyDescent="0.25">
      <c r="B92" s="31"/>
      <c r="C9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2" s="5"/>
      <c r="F92" s="11">
        <f>IF(Tableau1[[#This Row],[Nature (Biocontrôle ou autre)]]="Biocontrôle",Tableau1[[#This Row],[Chiffre d''affaire HT]]*Taux!$B$2,Tableau1[[#This Row],[Chiffre d''affaire HT]]*Taux!$B$1)</f>
        <v>0</v>
      </c>
      <c r="G92" s="11">
        <f>IF(Tableau1[[#This Row],[Montant de la Taxe ]]&lt;100,0,Tableau1[[#This Row],[Montant de la Taxe ]])</f>
        <v>0</v>
      </c>
    </row>
    <row r="93" spans="2:7" x14ac:dyDescent="0.25">
      <c r="B93" s="31"/>
      <c r="C9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3" s="5"/>
      <c r="F93" s="11">
        <f>IF(Tableau1[[#This Row],[Nature (Biocontrôle ou autre)]]="Biocontrôle",Tableau1[[#This Row],[Chiffre d''affaire HT]]*Taux!$B$2,Tableau1[[#This Row],[Chiffre d''affaire HT]]*Taux!$B$1)</f>
        <v>0</v>
      </c>
      <c r="G93" s="11">
        <f>IF(Tableau1[[#This Row],[Montant de la Taxe ]]&lt;100,0,Tableau1[[#This Row],[Montant de la Taxe ]])</f>
        <v>0</v>
      </c>
    </row>
    <row r="94" spans="2:7" x14ac:dyDescent="0.25">
      <c r="B94" s="31"/>
      <c r="C9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4" s="5"/>
      <c r="F94" s="11">
        <f>IF(Tableau1[[#This Row],[Nature (Biocontrôle ou autre)]]="Biocontrôle",Tableau1[[#This Row],[Chiffre d''affaire HT]]*Taux!$B$2,Tableau1[[#This Row],[Chiffre d''affaire HT]]*Taux!$B$1)</f>
        <v>0</v>
      </c>
      <c r="G94" s="11">
        <f>IF(Tableau1[[#This Row],[Montant de la Taxe ]]&lt;100,0,Tableau1[[#This Row],[Montant de la Taxe ]])</f>
        <v>0</v>
      </c>
    </row>
    <row r="95" spans="2:7" x14ac:dyDescent="0.25">
      <c r="B95" s="31"/>
      <c r="C9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5" s="5"/>
      <c r="F95" s="11">
        <f>IF(Tableau1[[#This Row],[Nature (Biocontrôle ou autre)]]="Biocontrôle",Tableau1[[#This Row],[Chiffre d''affaire HT]]*Taux!$B$2,Tableau1[[#This Row],[Chiffre d''affaire HT]]*Taux!$B$1)</f>
        <v>0</v>
      </c>
      <c r="G95" s="11">
        <f>IF(Tableau1[[#This Row],[Montant de la Taxe ]]&lt;100,0,Tableau1[[#This Row],[Montant de la Taxe ]])</f>
        <v>0</v>
      </c>
    </row>
    <row r="96" spans="2:7" x14ac:dyDescent="0.25">
      <c r="B96" s="31"/>
      <c r="C9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6" s="5"/>
      <c r="F96" s="11">
        <f>IF(Tableau1[[#This Row],[Nature (Biocontrôle ou autre)]]="Biocontrôle",Tableau1[[#This Row],[Chiffre d''affaire HT]]*Taux!$B$2,Tableau1[[#This Row],[Chiffre d''affaire HT]]*Taux!$B$1)</f>
        <v>0</v>
      </c>
      <c r="G96" s="11">
        <f>IF(Tableau1[[#This Row],[Montant de la Taxe ]]&lt;100,0,Tableau1[[#This Row],[Montant de la Taxe ]])</f>
        <v>0</v>
      </c>
    </row>
    <row r="97" spans="2:7" x14ac:dyDescent="0.25">
      <c r="B97" s="31"/>
      <c r="C9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7" s="5"/>
      <c r="F97" s="11">
        <f>IF(Tableau1[[#This Row],[Nature (Biocontrôle ou autre)]]="Biocontrôle",Tableau1[[#This Row],[Chiffre d''affaire HT]]*Taux!$B$2,Tableau1[[#This Row],[Chiffre d''affaire HT]]*Taux!$B$1)</f>
        <v>0</v>
      </c>
      <c r="G97" s="11">
        <f>IF(Tableau1[[#This Row],[Montant de la Taxe ]]&lt;100,0,Tableau1[[#This Row],[Montant de la Taxe ]])</f>
        <v>0</v>
      </c>
    </row>
    <row r="98" spans="2:7" x14ac:dyDescent="0.25">
      <c r="B98" s="31"/>
      <c r="C9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8" s="5"/>
      <c r="F98" s="11">
        <f>IF(Tableau1[[#This Row],[Nature (Biocontrôle ou autre)]]="Biocontrôle",Tableau1[[#This Row],[Chiffre d''affaire HT]]*Taux!$B$2,Tableau1[[#This Row],[Chiffre d''affaire HT]]*Taux!$B$1)</f>
        <v>0</v>
      </c>
      <c r="G98" s="11">
        <f>IF(Tableau1[[#This Row],[Montant de la Taxe ]]&lt;100,0,Tableau1[[#This Row],[Montant de la Taxe ]])</f>
        <v>0</v>
      </c>
    </row>
    <row r="99" spans="2:7" x14ac:dyDescent="0.25">
      <c r="B99" s="31"/>
      <c r="C9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99" s="5"/>
      <c r="F99" s="11">
        <f>IF(Tableau1[[#This Row],[Nature (Biocontrôle ou autre)]]="Biocontrôle",Tableau1[[#This Row],[Chiffre d''affaire HT]]*Taux!$B$2,Tableau1[[#This Row],[Chiffre d''affaire HT]]*Taux!$B$1)</f>
        <v>0</v>
      </c>
      <c r="G99" s="11">
        <f>IF(Tableau1[[#This Row],[Montant de la Taxe ]]&lt;100,0,Tableau1[[#This Row],[Montant de la Taxe ]])</f>
        <v>0</v>
      </c>
    </row>
    <row r="100" spans="2:7" x14ac:dyDescent="0.25">
      <c r="B100" s="31"/>
      <c r="C10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0" s="5"/>
      <c r="F100" s="11">
        <f>IF(Tableau1[[#This Row],[Nature (Biocontrôle ou autre)]]="Biocontrôle",Tableau1[[#This Row],[Chiffre d''affaire HT]]*Taux!$B$2,Tableau1[[#This Row],[Chiffre d''affaire HT]]*Taux!$B$1)</f>
        <v>0</v>
      </c>
      <c r="G100" s="11">
        <f>IF(Tableau1[[#This Row],[Montant de la Taxe ]]&lt;100,0,Tableau1[[#This Row],[Montant de la Taxe ]])</f>
        <v>0</v>
      </c>
    </row>
    <row r="101" spans="2:7" x14ac:dyDescent="0.25">
      <c r="B101" s="31"/>
      <c r="C10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1" s="5"/>
      <c r="F101" s="11">
        <f>IF(Tableau1[[#This Row],[Nature (Biocontrôle ou autre)]]="Biocontrôle",Tableau1[[#This Row],[Chiffre d''affaire HT]]*Taux!$B$2,Tableau1[[#This Row],[Chiffre d''affaire HT]]*Taux!$B$1)</f>
        <v>0</v>
      </c>
      <c r="G101" s="11">
        <f>IF(Tableau1[[#This Row],[Montant de la Taxe ]]&lt;100,0,Tableau1[[#This Row],[Montant de la Taxe ]])</f>
        <v>0</v>
      </c>
    </row>
    <row r="102" spans="2:7" x14ac:dyDescent="0.25">
      <c r="B102" s="31"/>
      <c r="C10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2" s="5"/>
      <c r="F102" s="11">
        <f>IF(Tableau1[[#This Row],[Nature (Biocontrôle ou autre)]]="Biocontrôle",Tableau1[[#This Row],[Chiffre d''affaire HT]]*Taux!$B$2,Tableau1[[#This Row],[Chiffre d''affaire HT]]*Taux!$B$1)</f>
        <v>0</v>
      </c>
      <c r="G102" s="11">
        <f>IF(Tableau1[[#This Row],[Montant de la Taxe ]]&lt;100,0,Tableau1[[#This Row],[Montant de la Taxe ]])</f>
        <v>0</v>
      </c>
    </row>
    <row r="103" spans="2:7" x14ac:dyDescent="0.25">
      <c r="B103" s="31"/>
      <c r="C10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3" s="5"/>
      <c r="F103" s="11">
        <f>IF(Tableau1[[#This Row],[Nature (Biocontrôle ou autre)]]="Biocontrôle",Tableau1[[#This Row],[Chiffre d''affaire HT]]*Taux!$B$2,Tableau1[[#This Row],[Chiffre d''affaire HT]]*Taux!$B$1)</f>
        <v>0</v>
      </c>
      <c r="G103" s="11">
        <f>IF(Tableau1[[#This Row],[Montant de la Taxe ]]&lt;100,0,Tableau1[[#This Row],[Montant de la Taxe ]])</f>
        <v>0</v>
      </c>
    </row>
    <row r="104" spans="2:7" x14ac:dyDescent="0.25">
      <c r="B104" s="31"/>
      <c r="C10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4" s="5"/>
      <c r="F104" s="11">
        <f>IF(Tableau1[[#This Row],[Nature (Biocontrôle ou autre)]]="Biocontrôle",Tableau1[[#This Row],[Chiffre d''affaire HT]]*Taux!$B$2,Tableau1[[#This Row],[Chiffre d''affaire HT]]*Taux!$B$1)</f>
        <v>0</v>
      </c>
      <c r="G104" s="11">
        <f>IF(Tableau1[[#This Row],[Montant de la Taxe ]]&lt;100,0,Tableau1[[#This Row],[Montant de la Taxe ]])</f>
        <v>0</v>
      </c>
    </row>
    <row r="105" spans="2:7" x14ac:dyDescent="0.25">
      <c r="B105" s="31"/>
      <c r="C10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5" s="5"/>
      <c r="F105" s="11">
        <f>IF(Tableau1[[#This Row],[Nature (Biocontrôle ou autre)]]="Biocontrôle",Tableau1[[#This Row],[Chiffre d''affaire HT]]*Taux!$B$2,Tableau1[[#This Row],[Chiffre d''affaire HT]]*Taux!$B$1)</f>
        <v>0</v>
      </c>
      <c r="G105" s="11">
        <f>IF(Tableau1[[#This Row],[Montant de la Taxe ]]&lt;100,0,Tableau1[[#This Row],[Montant de la Taxe ]])</f>
        <v>0</v>
      </c>
    </row>
    <row r="106" spans="2:7" x14ac:dyDescent="0.25">
      <c r="B106" s="31"/>
      <c r="C10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6" s="5"/>
      <c r="F106" s="11">
        <f>IF(Tableau1[[#This Row],[Nature (Biocontrôle ou autre)]]="Biocontrôle",Tableau1[[#This Row],[Chiffre d''affaire HT]]*Taux!$B$2,Tableau1[[#This Row],[Chiffre d''affaire HT]]*Taux!$B$1)</f>
        <v>0</v>
      </c>
      <c r="G106" s="11">
        <f>IF(Tableau1[[#This Row],[Montant de la Taxe ]]&lt;100,0,Tableau1[[#This Row],[Montant de la Taxe ]])</f>
        <v>0</v>
      </c>
    </row>
    <row r="107" spans="2:7" x14ac:dyDescent="0.25">
      <c r="B107" s="31"/>
      <c r="C10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7" s="5"/>
      <c r="F107" s="11">
        <f>IF(Tableau1[[#This Row],[Nature (Biocontrôle ou autre)]]="Biocontrôle",Tableau1[[#This Row],[Chiffre d''affaire HT]]*Taux!$B$2,Tableau1[[#This Row],[Chiffre d''affaire HT]]*Taux!$B$1)</f>
        <v>0</v>
      </c>
      <c r="G107" s="11">
        <f>IF(Tableau1[[#This Row],[Montant de la Taxe ]]&lt;100,0,Tableau1[[#This Row],[Montant de la Taxe ]])</f>
        <v>0</v>
      </c>
    </row>
    <row r="108" spans="2:7" x14ac:dyDescent="0.25">
      <c r="B108" s="31"/>
      <c r="C10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8" s="5"/>
      <c r="F108" s="11">
        <f>IF(Tableau1[[#This Row],[Nature (Biocontrôle ou autre)]]="Biocontrôle",Tableau1[[#This Row],[Chiffre d''affaire HT]]*Taux!$B$2,Tableau1[[#This Row],[Chiffre d''affaire HT]]*Taux!$B$1)</f>
        <v>0</v>
      </c>
      <c r="G108" s="11">
        <f>IF(Tableau1[[#This Row],[Montant de la Taxe ]]&lt;100,0,Tableau1[[#This Row],[Montant de la Taxe ]])</f>
        <v>0</v>
      </c>
    </row>
    <row r="109" spans="2:7" x14ac:dyDescent="0.25">
      <c r="B109" s="31"/>
      <c r="C10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09" s="5"/>
      <c r="F109" s="11">
        <f>IF(Tableau1[[#This Row],[Nature (Biocontrôle ou autre)]]="Biocontrôle",Tableau1[[#This Row],[Chiffre d''affaire HT]]*Taux!$B$2,Tableau1[[#This Row],[Chiffre d''affaire HT]]*Taux!$B$1)</f>
        <v>0</v>
      </c>
      <c r="G109" s="11">
        <f>IF(Tableau1[[#This Row],[Montant de la Taxe ]]&lt;100,0,Tableau1[[#This Row],[Montant de la Taxe ]])</f>
        <v>0</v>
      </c>
    </row>
    <row r="110" spans="2:7" x14ac:dyDescent="0.25">
      <c r="B110" s="31"/>
      <c r="C11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0" s="5"/>
      <c r="F110" s="11">
        <f>IF(Tableau1[[#This Row],[Nature (Biocontrôle ou autre)]]="Biocontrôle",Tableau1[[#This Row],[Chiffre d''affaire HT]]*Taux!$B$2,Tableau1[[#This Row],[Chiffre d''affaire HT]]*Taux!$B$1)</f>
        <v>0</v>
      </c>
      <c r="G110" s="11">
        <f>IF(Tableau1[[#This Row],[Montant de la Taxe ]]&lt;100,0,Tableau1[[#This Row],[Montant de la Taxe ]])</f>
        <v>0</v>
      </c>
    </row>
    <row r="111" spans="2:7" x14ac:dyDescent="0.25">
      <c r="B111" s="31"/>
      <c r="C11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1" s="5"/>
      <c r="F111" s="11">
        <f>IF(Tableau1[[#This Row],[Nature (Biocontrôle ou autre)]]="Biocontrôle",Tableau1[[#This Row],[Chiffre d''affaire HT]]*Taux!$B$2,Tableau1[[#This Row],[Chiffre d''affaire HT]]*Taux!$B$1)</f>
        <v>0</v>
      </c>
      <c r="G111" s="11">
        <f>IF(Tableau1[[#This Row],[Montant de la Taxe ]]&lt;100,0,Tableau1[[#This Row],[Montant de la Taxe ]])</f>
        <v>0</v>
      </c>
    </row>
    <row r="112" spans="2:7" x14ac:dyDescent="0.25">
      <c r="B112" s="31"/>
      <c r="C11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2" s="5"/>
      <c r="F112" s="11">
        <f>IF(Tableau1[[#This Row],[Nature (Biocontrôle ou autre)]]="Biocontrôle",Tableau1[[#This Row],[Chiffre d''affaire HT]]*Taux!$B$2,Tableau1[[#This Row],[Chiffre d''affaire HT]]*Taux!$B$1)</f>
        <v>0</v>
      </c>
      <c r="G112" s="11">
        <f>IF(Tableau1[[#This Row],[Montant de la Taxe ]]&lt;100,0,Tableau1[[#This Row],[Montant de la Taxe ]])</f>
        <v>0</v>
      </c>
    </row>
    <row r="113" spans="2:7" x14ac:dyDescent="0.25">
      <c r="B113" s="31"/>
      <c r="C11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3" s="5"/>
      <c r="F113" s="11">
        <f>IF(Tableau1[[#This Row],[Nature (Biocontrôle ou autre)]]="Biocontrôle",Tableau1[[#This Row],[Chiffre d''affaire HT]]*Taux!$B$2,Tableau1[[#This Row],[Chiffre d''affaire HT]]*Taux!$B$1)</f>
        <v>0</v>
      </c>
      <c r="G113" s="11">
        <f>IF(Tableau1[[#This Row],[Montant de la Taxe ]]&lt;100,0,Tableau1[[#This Row],[Montant de la Taxe ]])</f>
        <v>0</v>
      </c>
    </row>
    <row r="114" spans="2:7" x14ac:dyDescent="0.25">
      <c r="B114" s="31"/>
      <c r="C11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4" s="5"/>
      <c r="F114" s="11">
        <f>IF(Tableau1[[#This Row],[Nature (Biocontrôle ou autre)]]="Biocontrôle",Tableau1[[#This Row],[Chiffre d''affaire HT]]*Taux!$B$2,Tableau1[[#This Row],[Chiffre d''affaire HT]]*Taux!$B$1)</f>
        <v>0</v>
      </c>
      <c r="G114" s="11">
        <f>IF(Tableau1[[#This Row],[Montant de la Taxe ]]&lt;100,0,Tableau1[[#This Row],[Montant de la Taxe ]])</f>
        <v>0</v>
      </c>
    </row>
    <row r="115" spans="2:7" x14ac:dyDescent="0.25">
      <c r="B115" s="31"/>
      <c r="C11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5" s="5"/>
      <c r="F115" s="11">
        <f>IF(Tableau1[[#This Row],[Nature (Biocontrôle ou autre)]]="Biocontrôle",Tableau1[[#This Row],[Chiffre d''affaire HT]]*Taux!$B$2,Tableau1[[#This Row],[Chiffre d''affaire HT]]*Taux!$B$1)</f>
        <v>0</v>
      </c>
      <c r="G115" s="11">
        <f>IF(Tableau1[[#This Row],[Montant de la Taxe ]]&lt;100,0,Tableau1[[#This Row],[Montant de la Taxe ]])</f>
        <v>0</v>
      </c>
    </row>
    <row r="116" spans="2:7" x14ac:dyDescent="0.25">
      <c r="B116" s="31"/>
      <c r="C11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6" s="5"/>
      <c r="F116" s="11">
        <f>IF(Tableau1[[#This Row],[Nature (Biocontrôle ou autre)]]="Biocontrôle",Tableau1[[#This Row],[Chiffre d''affaire HT]]*Taux!$B$2,Tableau1[[#This Row],[Chiffre d''affaire HT]]*Taux!$B$1)</f>
        <v>0</v>
      </c>
      <c r="G116" s="11">
        <f>IF(Tableau1[[#This Row],[Montant de la Taxe ]]&lt;100,0,Tableau1[[#This Row],[Montant de la Taxe ]])</f>
        <v>0</v>
      </c>
    </row>
    <row r="117" spans="2:7" x14ac:dyDescent="0.25">
      <c r="B117" s="31"/>
      <c r="C11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7" s="5"/>
      <c r="F117" s="11">
        <f>IF(Tableau1[[#This Row],[Nature (Biocontrôle ou autre)]]="Biocontrôle",Tableau1[[#This Row],[Chiffre d''affaire HT]]*Taux!$B$2,Tableau1[[#This Row],[Chiffre d''affaire HT]]*Taux!$B$1)</f>
        <v>0</v>
      </c>
      <c r="G117" s="11">
        <f>IF(Tableau1[[#This Row],[Montant de la Taxe ]]&lt;100,0,Tableau1[[#This Row],[Montant de la Taxe ]])</f>
        <v>0</v>
      </c>
    </row>
    <row r="118" spans="2:7" x14ac:dyDescent="0.25">
      <c r="B118" s="31"/>
      <c r="C11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8" s="5"/>
      <c r="F118" s="11">
        <f>IF(Tableau1[[#This Row],[Nature (Biocontrôle ou autre)]]="Biocontrôle",Tableau1[[#This Row],[Chiffre d''affaire HT]]*Taux!$B$2,Tableau1[[#This Row],[Chiffre d''affaire HT]]*Taux!$B$1)</f>
        <v>0</v>
      </c>
      <c r="G118" s="11">
        <f>IF(Tableau1[[#This Row],[Montant de la Taxe ]]&lt;100,0,Tableau1[[#This Row],[Montant de la Taxe ]])</f>
        <v>0</v>
      </c>
    </row>
    <row r="119" spans="2:7" x14ac:dyDescent="0.25">
      <c r="B119" s="31"/>
      <c r="C11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19" s="5"/>
      <c r="F119" s="11">
        <f>IF(Tableau1[[#This Row],[Nature (Biocontrôle ou autre)]]="Biocontrôle",Tableau1[[#This Row],[Chiffre d''affaire HT]]*Taux!$B$2,Tableau1[[#This Row],[Chiffre d''affaire HT]]*Taux!$B$1)</f>
        <v>0</v>
      </c>
      <c r="G119" s="11">
        <f>IF(Tableau1[[#This Row],[Montant de la Taxe ]]&lt;100,0,Tableau1[[#This Row],[Montant de la Taxe ]])</f>
        <v>0</v>
      </c>
    </row>
    <row r="120" spans="2:7" x14ac:dyDescent="0.25">
      <c r="B120" s="31"/>
      <c r="C12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0" s="5"/>
      <c r="F120" s="11">
        <f>IF(Tableau1[[#This Row],[Nature (Biocontrôle ou autre)]]="Biocontrôle",Tableau1[[#This Row],[Chiffre d''affaire HT]]*Taux!$B$2,Tableau1[[#This Row],[Chiffre d''affaire HT]]*Taux!$B$1)</f>
        <v>0</v>
      </c>
      <c r="G120" s="11">
        <f>IF(Tableau1[[#This Row],[Montant de la Taxe ]]&lt;100,0,Tableau1[[#This Row],[Montant de la Taxe ]])</f>
        <v>0</v>
      </c>
    </row>
    <row r="121" spans="2:7" x14ac:dyDescent="0.25">
      <c r="B121" s="31"/>
      <c r="C12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1" s="5"/>
      <c r="F121" s="11">
        <f>IF(Tableau1[[#This Row],[Nature (Biocontrôle ou autre)]]="Biocontrôle",Tableau1[[#This Row],[Chiffre d''affaire HT]]*Taux!$B$2,Tableau1[[#This Row],[Chiffre d''affaire HT]]*Taux!$B$1)</f>
        <v>0</v>
      </c>
      <c r="G121" s="11">
        <f>IF(Tableau1[[#This Row],[Montant de la Taxe ]]&lt;100,0,Tableau1[[#This Row],[Montant de la Taxe ]])</f>
        <v>0</v>
      </c>
    </row>
    <row r="122" spans="2:7" x14ac:dyDescent="0.25">
      <c r="B122" s="31"/>
      <c r="C12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2" s="5"/>
      <c r="F122" s="11">
        <f>IF(Tableau1[[#This Row],[Nature (Biocontrôle ou autre)]]="Biocontrôle",Tableau1[[#This Row],[Chiffre d''affaire HT]]*Taux!$B$2,Tableau1[[#This Row],[Chiffre d''affaire HT]]*Taux!$B$1)</f>
        <v>0</v>
      </c>
      <c r="G122" s="11">
        <f>IF(Tableau1[[#This Row],[Montant de la Taxe ]]&lt;100,0,Tableau1[[#This Row],[Montant de la Taxe ]])</f>
        <v>0</v>
      </c>
    </row>
    <row r="123" spans="2:7" x14ac:dyDescent="0.25">
      <c r="B123" s="31"/>
      <c r="C12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3" s="5"/>
      <c r="F123" s="11">
        <f>IF(Tableau1[[#This Row],[Nature (Biocontrôle ou autre)]]="Biocontrôle",Tableau1[[#This Row],[Chiffre d''affaire HT]]*Taux!$B$2,Tableau1[[#This Row],[Chiffre d''affaire HT]]*Taux!$B$1)</f>
        <v>0</v>
      </c>
      <c r="G123" s="11">
        <f>IF(Tableau1[[#This Row],[Montant de la Taxe ]]&lt;100,0,Tableau1[[#This Row],[Montant de la Taxe ]])</f>
        <v>0</v>
      </c>
    </row>
    <row r="124" spans="2:7" x14ac:dyDescent="0.25">
      <c r="B124" s="31"/>
      <c r="C12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4" s="5"/>
      <c r="F124" s="11">
        <f>IF(Tableau1[[#This Row],[Nature (Biocontrôle ou autre)]]="Biocontrôle",Tableau1[[#This Row],[Chiffre d''affaire HT]]*Taux!$B$2,Tableau1[[#This Row],[Chiffre d''affaire HT]]*Taux!$B$1)</f>
        <v>0</v>
      </c>
      <c r="G124" s="11">
        <f>IF(Tableau1[[#This Row],[Montant de la Taxe ]]&lt;100,0,Tableau1[[#This Row],[Montant de la Taxe ]])</f>
        <v>0</v>
      </c>
    </row>
    <row r="125" spans="2:7" x14ac:dyDescent="0.25">
      <c r="B125" s="31"/>
      <c r="C12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5" s="5"/>
      <c r="F125" s="11">
        <f>IF(Tableau1[[#This Row],[Nature (Biocontrôle ou autre)]]="Biocontrôle",Tableau1[[#This Row],[Chiffre d''affaire HT]]*Taux!$B$2,Tableau1[[#This Row],[Chiffre d''affaire HT]]*Taux!$B$1)</f>
        <v>0</v>
      </c>
      <c r="G125" s="11">
        <f>IF(Tableau1[[#This Row],[Montant de la Taxe ]]&lt;100,0,Tableau1[[#This Row],[Montant de la Taxe ]])</f>
        <v>0</v>
      </c>
    </row>
    <row r="126" spans="2:7" x14ac:dyDescent="0.25">
      <c r="B126" s="31"/>
      <c r="C12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6" s="5"/>
      <c r="F126" s="11">
        <f>IF(Tableau1[[#This Row],[Nature (Biocontrôle ou autre)]]="Biocontrôle",Tableau1[[#This Row],[Chiffre d''affaire HT]]*Taux!$B$2,Tableau1[[#This Row],[Chiffre d''affaire HT]]*Taux!$B$1)</f>
        <v>0</v>
      </c>
      <c r="G126" s="11">
        <f>IF(Tableau1[[#This Row],[Montant de la Taxe ]]&lt;100,0,Tableau1[[#This Row],[Montant de la Taxe ]])</f>
        <v>0</v>
      </c>
    </row>
    <row r="127" spans="2:7" x14ac:dyDescent="0.25">
      <c r="B127" s="31"/>
      <c r="C12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7" s="5"/>
      <c r="F127" s="11">
        <f>IF(Tableau1[[#This Row],[Nature (Biocontrôle ou autre)]]="Biocontrôle",Tableau1[[#This Row],[Chiffre d''affaire HT]]*Taux!$B$2,Tableau1[[#This Row],[Chiffre d''affaire HT]]*Taux!$B$1)</f>
        <v>0</v>
      </c>
      <c r="G127" s="11">
        <f>IF(Tableau1[[#This Row],[Montant de la Taxe ]]&lt;100,0,Tableau1[[#This Row],[Montant de la Taxe ]])</f>
        <v>0</v>
      </c>
    </row>
    <row r="128" spans="2:7" x14ac:dyDescent="0.25">
      <c r="B128" s="31"/>
      <c r="C12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8" s="5"/>
      <c r="F128" s="11">
        <f>IF(Tableau1[[#This Row],[Nature (Biocontrôle ou autre)]]="Biocontrôle",Tableau1[[#This Row],[Chiffre d''affaire HT]]*Taux!$B$2,Tableau1[[#This Row],[Chiffre d''affaire HT]]*Taux!$B$1)</f>
        <v>0</v>
      </c>
      <c r="G128" s="11">
        <f>IF(Tableau1[[#This Row],[Montant de la Taxe ]]&lt;100,0,Tableau1[[#This Row],[Montant de la Taxe ]])</f>
        <v>0</v>
      </c>
    </row>
    <row r="129" spans="2:7" x14ac:dyDescent="0.25">
      <c r="B129" s="31"/>
      <c r="C12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29" s="5"/>
      <c r="F129" s="11">
        <f>IF(Tableau1[[#This Row],[Nature (Biocontrôle ou autre)]]="Biocontrôle",Tableau1[[#This Row],[Chiffre d''affaire HT]]*Taux!$B$2,Tableau1[[#This Row],[Chiffre d''affaire HT]]*Taux!$B$1)</f>
        <v>0</v>
      </c>
      <c r="G129" s="11">
        <f>IF(Tableau1[[#This Row],[Montant de la Taxe ]]&lt;100,0,Tableau1[[#This Row],[Montant de la Taxe ]])</f>
        <v>0</v>
      </c>
    </row>
    <row r="130" spans="2:7" x14ac:dyDescent="0.25">
      <c r="B130" s="31"/>
      <c r="C13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0" s="5"/>
      <c r="F130" s="11">
        <f>IF(Tableau1[[#This Row],[Nature (Biocontrôle ou autre)]]="Biocontrôle",Tableau1[[#This Row],[Chiffre d''affaire HT]]*Taux!$B$2,Tableau1[[#This Row],[Chiffre d''affaire HT]]*Taux!$B$1)</f>
        <v>0</v>
      </c>
      <c r="G130" s="11">
        <f>IF(Tableau1[[#This Row],[Montant de la Taxe ]]&lt;100,0,Tableau1[[#This Row],[Montant de la Taxe ]])</f>
        <v>0</v>
      </c>
    </row>
    <row r="131" spans="2:7" x14ac:dyDescent="0.25">
      <c r="B131" s="31"/>
      <c r="C13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1" s="5"/>
      <c r="F131" s="11">
        <f>IF(Tableau1[[#This Row],[Nature (Biocontrôle ou autre)]]="Biocontrôle",Tableau1[[#This Row],[Chiffre d''affaire HT]]*Taux!$B$2,Tableau1[[#This Row],[Chiffre d''affaire HT]]*Taux!$B$1)</f>
        <v>0</v>
      </c>
      <c r="G131" s="11">
        <f>IF(Tableau1[[#This Row],[Montant de la Taxe ]]&lt;100,0,Tableau1[[#This Row],[Montant de la Taxe ]])</f>
        <v>0</v>
      </c>
    </row>
    <row r="132" spans="2:7" x14ac:dyDescent="0.25">
      <c r="B132" s="31"/>
      <c r="C13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2" s="5"/>
      <c r="F132" s="11">
        <f>IF(Tableau1[[#This Row],[Nature (Biocontrôle ou autre)]]="Biocontrôle",Tableau1[[#This Row],[Chiffre d''affaire HT]]*Taux!$B$2,Tableau1[[#This Row],[Chiffre d''affaire HT]]*Taux!$B$1)</f>
        <v>0</v>
      </c>
      <c r="G132" s="11">
        <f>IF(Tableau1[[#This Row],[Montant de la Taxe ]]&lt;100,0,Tableau1[[#This Row],[Montant de la Taxe ]])</f>
        <v>0</v>
      </c>
    </row>
    <row r="133" spans="2:7" x14ac:dyDescent="0.25">
      <c r="B133" s="31"/>
      <c r="C13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3" s="5"/>
      <c r="F133" s="11">
        <f>IF(Tableau1[[#This Row],[Nature (Biocontrôle ou autre)]]="Biocontrôle",Tableau1[[#This Row],[Chiffre d''affaire HT]]*Taux!$B$2,Tableau1[[#This Row],[Chiffre d''affaire HT]]*Taux!$B$1)</f>
        <v>0</v>
      </c>
      <c r="G133" s="11">
        <f>IF(Tableau1[[#This Row],[Montant de la Taxe ]]&lt;100,0,Tableau1[[#This Row],[Montant de la Taxe ]])</f>
        <v>0</v>
      </c>
    </row>
    <row r="134" spans="2:7" x14ac:dyDescent="0.25">
      <c r="B134" s="31"/>
      <c r="C13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4" s="5"/>
      <c r="F134" s="11">
        <f>IF(Tableau1[[#This Row],[Nature (Biocontrôle ou autre)]]="Biocontrôle",Tableau1[[#This Row],[Chiffre d''affaire HT]]*Taux!$B$2,Tableau1[[#This Row],[Chiffre d''affaire HT]]*Taux!$B$1)</f>
        <v>0</v>
      </c>
      <c r="G134" s="11">
        <f>IF(Tableau1[[#This Row],[Montant de la Taxe ]]&lt;100,0,Tableau1[[#This Row],[Montant de la Taxe ]])</f>
        <v>0</v>
      </c>
    </row>
    <row r="135" spans="2:7" x14ac:dyDescent="0.25">
      <c r="B135" s="31"/>
      <c r="C13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5" s="5"/>
      <c r="F135" s="11">
        <f>IF(Tableau1[[#This Row],[Nature (Biocontrôle ou autre)]]="Biocontrôle",Tableau1[[#This Row],[Chiffre d''affaire HT]]*Taux!$B$2,Tableau1[[#This Row],[Chiffre d''affaire HT]]*Taux!$B$1)</f>
        <v>0</v>
      </c>
      <c r="G135" s="11">
        <f>IF(Tableau1[[#This Row],[Montant de la Taxe ]]&lt;100,0,Tableau1[[#This Row],[Montant de la Taxe ]])</f>
        <v>0</v>
      </c>
    </row>
    <row r="136" spans="2:7" x14ac:dyDescent="0.25">
      <c r="B136" s="31"/>
      <c r="C13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6" s="5"/>
      <c r="F136" s="11">
        <f>IF(Tableau1[[#This Row],[Nature (Biocontrôle ou autre)]]="Biocontrôle",Tableau1[[#This Row],[Chiffre d''affaire HT]]*Taux!$B$2,Tableau1[[#This Row],[Chiffre d''affaire HT]]*Taux!$B$1)</f>
        <v>0</v>
      </c>
      <c r="G136" s="11">
        <f>IF(Tableau1[[#This Row],[Montant de la Taxe ]]&lt;100,0,Tableau1[[#This Row],[Montant de la Taxe ]])</f>
        <v>0</v>
      </c>
    </row>
    <row r="137" spans="2:7" x14ac:dyDescent="0.25">
      <c r="B137" s="31"/>
      <c r="C13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7" s="5"/>
      <c r="F137" s="11">
        <f>IF(Tableau1[[#This Row],[Nature (Biocontrôle ou autre)]]="Biocontrôle",Tableau1[[#This Row],[Chiffre d''affaire HT]]*Taux!$B$2,Tableau1[[#This Row],[Chiffre d''affaire HT]]*Taux!$B$1)</f>
        <v>0</v>
      </c>
      <c r="G137" s="11">
        <f>IF(Tableau1[[#This Row],[Montant de la Taxe ]]&lt;100,0,Tableau1[[#This Row],[Montant de la Taxe ]])</f>
        <v>0</v>
      </c>
    </row>
    <row r="138" spans="2:7" x14ac:dyDescent="0.25">
      <c r="B138" s="31"/>
      <c r="C13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8" s="5"/>
      <c r="F138" s="11">
        <f>IF(Tableau1[[#This Row],[Nature (Biocontrôle ou autre)]]="Biocontrôle",Tableau1[[#This Row],[Chiffre d''affaire HT]]*Taux!$B$2,Tableau1[[#This Row],[Chiffre d''affaire HT]]*Taux!$B$1)</f>
        <v>0</v>
      </c>
      <c r="G138" s="11">
        <f>IF(Tableau1[[#This Row],[Montant de la Taxe ]]&lt;100,0,Tableau1[[#This Row],[Montant de la Taxe ]])</f>
        <v>0</v>
      </c>
    </row>
    <row r="139" spans="2:7" x14ac:dyDescent="0.25">
      <c r="B139" s="31"/>
      <c r="C13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39" s="5"/>
      <c r="F139" s="11">
        <f>IF(Tableau1[[#This Row],[Nature (Biocontrôle ou autre)]]="Biocontrôle",Tableau1[[#This Row],[Chiffre d''affaire HT]]*Taux!$B$2,Tableau1[[#This Row],[Chiffre d''affaire HT]]*Taux!$B$1)</f>
        <v>0</v>
      </c>
      <c r="G139" s="11">
        <f>IF(Tableau1[[#This Row],[Montant de la Taxe ]]&lt;100,0,Tableau1[[#This Row],[Montant de la Taxe ]])</f>
        <v>0</v>
      </c>
    </row>
    <row r="140" spans="2:7" x14ac:dyDescent="0.25">
      <c r="B140" s="31"/>
      <c r="C14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0" s="5"/>
      <c r="F140" s="11">
        <f>IF(Tableau1[[#This Row],[Nature (Biocontrôle ou autre)]]="Biocontrôle",Tableau1[[#This Row],[Chiffre d''affaire HT]]*Taux!$B$2,Tableau1[[#This Row],[Chiffre d''affaire HT]]*Taux!$B$1)</f>
        <v>0</v>
      </c>
      <c r="G140" s="11">
        <f>IF(Tableau1[[#This Row],[Montant de la Taxe ]]&lt;100,0,Tableau1[[#This Row],[Montant de la Taxe ]])</f>
        <v>0</v>
      </c>
    </row>
    <row r="141" spans="2:7" x14ac:dyDescent="0.25">
      <c r="B141" s="31"/>
      <c r="C14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1" s="5"/>
      <c r="F141" s="11">
        <f>IF(Tableau1[[#This Row],[Nature (Biocontrôle ou autre)]]="Biocontrôle",Tableau1[[#This Row],[Chiffre d''affaire HT]]*Taux!$B$2,Tableau1[[#This Row],[Chiffre d''affaire HT]]*Taux!$B$1)</f>
        <v>0</v>
      </c>
      <c r="G141" s="11">
        <f>IF(Tableau1[[#This Row],[Montant de la Taxe ]]&lt;100,0,Tableau1[[#This Row],[Montant de la Taxe ]])</f>
        <v>0</v>
      </c>
    </row>
    <row r="142" spans="2:7" x14ac:dyDescent="0.25">
      <c r="B142" s="31"/>
      <c r="C14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2" s="5"/>
      <c r="F142" s="11">
        <f>IF(Tableau1[[#This Row],[Nature (Biocontrôle ou autre)]]="Biocontrôle",Tableau1[[#This Row],[Chiffre d''affaire HT]]*Taux!$B$2,Tableau1[[#This Row],[Chiffre d''affaire HT]]*Taux!$B$1)</f>
        <v>0</v>
      </c>
      <c r="G142" s="11">
        <f>IF(Tableau1[[#This Row],[Montant de la Taxe ]]&lt;100,0,Tableau1[[#This Row],[Montant de la Taxe ]])</f>
        <v>0</v>
      </c>
    </row>
    <row r="143" spans="2:7" x14ac:dyDescent="0.25">
      <c r="B143" s="31"/>
      <c r="C14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3" s="5"/>
      <c r="F143" s="11">
        <f>IF(Tableau1[[#This Row],[Nature (Biocontrôle ou autre)]]="Biocontrôle",Tableau1[[#This Row],[Chiffre d''affaire HT]]*Taux!$B$2,Tableau1[[#This Row],[Chiffre d''affaire HT]]*Taux!$B$1)</f>
        <v>0</v>
      </c>
      <c r="G143" s="11">
        <f>IF(Tableau1[[#This Row],[Montant de la Taxe ]]&lt;100,0,Tableau1[[#This Row],[Montant de la Taxe ]])</f>
        <v>0</v>
      </c>
    </row>
    <row r="144" spans="2:7" x14ac:dyDescent="0.25">
      <c r="B144" s="31"/>
      <c r="C14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4" s="5"/>
      <c r="F144" s="11">
        <f>IF(Tableau1[[#This Row],[Nature (Biocontrôle ou autre)]]="Biocontrôle",Tableau1[[#This Row],[Chiffre d''affaire HT]]*Taux!$B$2,Tableau1[[#This Row],[Chiffre d''affaire HT]]*Taux!$B$1)</f>
        <v>0</v>
      </c>
      <c r="G144" s="11">
        <f>IF(Tableau1[[#This Row],[Montant de la Taxe ]]&lt;100,0,Tableau1[[#This Row],[Montant de la Taxe ]])</f>
        <v>0</v>
      </c>
    </row>
    <row r="145" spans="2:7" x14ac:dyDescent="0.25">
      <c r="B145" s="31"/>
      <c r="C14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5" s="5"/>
      <c r="F145" s="11">
        <f>IF(Tableau1[[#This Row],[Nature (Biocontrôle ou autre)]]="Biocontrôle",Tableau1[[#This Row],[Chiffre d''affaire HT]]*Taux!$B$2,Tableau1[[#This Row],[Chiffre d''affaire HT]]*Taux!$B$1)</f>
        <v>0</v>
      </c>
      <c r="G145" s="11">
        <f>IF(Tableau1[[#This Row],[Montant de la Taxe ]]&lt;100,0,Tableau1[[#This Row],[Montant de la Taxe ]])</f>
        <v>0</v>
      </c>
    </row>
    <row r="146" spans="2:7" x14ac:dyDescent="0.25">
      <c r="B146" s="31"/>
      <c r="C14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6" s="5"/>
      <c r="F146" s="11">
        <f>IF(Tableau1[[#This Row],[Nature (Biocontrôle ou autre)]]="Biocontrôle",Tableau1[[#This Row],[Chiffre d''affaire HT]]*Taux!$B$2,Tableau1[[#This Row],[Chiffre d''affaire HT]]*Taux!$B$1)</f>
        <v>0</v>
      </c>
      <c r="G146" s="11">
        <f>IF(Tableau1[[#This Row],[Montant de la Taxe ]]&lt;100,0,Tableau1[[#This Row],[Montant de la Taxe ]])</f>
        <v>0</v>
      </c>
    </row>
    <row r="147" spans="2:7" x14ac:dyDescent="0.25">
      <c r="B147" s="31"/>
      <c r="C14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7" s="5"/>
      <c r="F147" s="11">
        <f>IF(Tableau1[[#This Row],[Nature (Biocontrôle ou autre)]]="Biocontrôle",Tableau1[[#This Row],[Chiffre d''affaire HT]]*Taux!$B$2,Tableau1[[#This Row],[Chiffre d''affaire HT]]*Taux!$B$1)</f>
        <v>0</v>
      </c>
      <c r="G147" s="11">
        <f>IF(Tableau1[[#This Row],[Montant de la Taxe ]]&lt;100,0,Tableau1[[#This Row],[Montant de la Taxe ]])</f>
        <v>0</v>
      </c>
    </row>
    <row r="148" spans="2:7" x14ac:dyDescent="0.25">
      <c r="B148" s="31"/>
      <c r="C14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8" s="5"/>
      <c r="F148" s="11">
        <f>IF(Tableau1[[#This Row],[Nature (Biocontrôle ou autre)]]="Biocontrôle",Tableau1[[#This Row],[Chiffre d''affaire HT]]*Taux!$B$2,Tableau1[[#This Row],[Chiffre d''affaire HT]]*Taux!$B$1)</f>
        <v>0</v>
      </c>
      <c r="G148" s="11">
        <f>IF(Tableau1[[#This Row],[Montant de la Taxe ]]&lt;100,0,Tableau1[[#This Row],[Montant de la Taxe ]])</f>
        <v>0</v>
      </c>
    </row>
    <row r="149" spans="2:7" x14ac:dyDescent="0.25">
      <c r="B149" s="31"/>
      <c r="C14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49" s="5"/>
      <c r="F149" s="11">
        <f>IF(Tableau1[[#This Row],[Nature (Biocontrôle ou autre)]]="Biocontrôle",Tableau1[[#This Row],[Chiffre d''affaire HT]]*Taux!$B$2,Tableau1[[#This Row],[Chiffre d''affaire HT]]*Taux!$B$1)</f>
        <v>0</v>
      </c>
      <c r="G149" s="11">
        <f>IF(Tableau1[[#This Row],[Montant de la Taxe ]]&lt;100,0,Tableau1[[#This Row],[Montant de la Taxe ]])</f>
        <v>0</v>
      </c>
    </row>
    <row r="150" spans="2:7" x14ac:dyDescent="0.25">
      <c r="B150" s="31"/>
      <c r="C15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0" s="5"/>
      <c r="F150" s="11">
        <f>IF(Tableau1[[#This Row],[Nature (Biocontrôle ou autre)]]="Biocontrôle",Tableau1[[#This Row],[Chiffre d''affaire HT]]*Taux!$B$2,Tableau1[[#This Row],[Chiffre d''affaire HT]]*Taux!$B$1)</f>
        <v>0</v>
      </c>
      <c r="G150" s="11">
        <f>IF(Tableau1[[#This Row],[Montant de la Taxe ]]&lt;100,0,Tableau1[[#This Row],[Montant de la Taxe ]])</f>
        <v>0</v>
      </c>
    </row>
    <row r="151" spans="2:7" x14ac:dyDescent="0.25">
      <c r="B151" s="31"/>
      <c r="C15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1" s="5"/>
      <c r="F151" s="11">
        <f>IF(Tableau1[[#This Row],[Nature (Biocontrôle ou autre)]]="Biocontrôle",Tableau1[[#This Row],[Chiffre d''affaire HT]]*Taux!$B$2,Tableau1[[#This Row],[Chiffre d''affaire HT]]*Taux!$B$1)</f>
        <v>0</v>
      </c>
      <c r="G151" s="11">
        <f>IF(Tableau1[[#This Row],[Montant de la Taxe ]]&lt;100,0,Tableau1[[#This Row],[Montant de la Taxe ]])</f>
        <v>0</v>
      </c>
    </row>
    <row r="152" spans="2:7" x14ac:dyDescent="0.25">
      <c r="B152" s="31"/>
      <c r="C15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2" s="5"/>
      <c r="F152" s="11">
        <f>IF(Tableau1[[#This Row],[Nature (Biocontrôle ou autre)]]="Biocontrôle",Tableau1[[#This Row],[Chiffre d''affaire HT]]*Taux!$B$2,Tableau1[[#This Row],[Chiffre d''affaire HT]]*Taux!$B$1)</f>
        <v>0</v>
      </c>
      <c r="G152" s="11">
        <f>IF(Tableau1[[#This Row],[Montant de la Taxe ]]&lt;100,0,Tableau1[[#This Row],[Montant de la Taxe ]])</f>
        <v>0</v>
      </c>
    </row>
    <row r="153" spans="2:7" x14ac:dyDescent="0.25">
      <c r="B153" s="31"/>
      <c r="C15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3" s="5"/>
      <c r="F153" s="11">
        <f>IF(Tableau1[[#This Row],[Nature (Biocontrôle ou autre)]]="Biocontrôle",Tableau1[[#This Row],[Chiffre d''affaire HT]]*Taux!$B$2,Tableau1[[#This Row],[Chiffre d''affaire HT]]*Taux!$B$1)</f>
        <v>0</v>
      </c>
      <c r="G153" s="11">
        <f>IF(Tableau1[[#This Row],[Montant de la Taxe ]]&lt;100,0,Tableau1[[#This Row],[Montant de la Taxe ]])</f>
        <v>0</v>
      </c>
    </row>
    <row r="154" spans="2:7" x14ac:dyDescent="0.25">
      <c r="B154" s="31"/>
      <c r="C15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4" s="5"/>
      <c r="F154" s="11">
        <f>IF(Tableau1[[#This Row],[Nature (Biocontrôle ou autre)]]="Biocontrôle",Tableau1[[#This Row],[Chiffre d''affaire HT]]*Taux!$B$2,Tableau1[[#This Row],[Chiffre d''affaire HT]]*Taux!$B$1)</f>
        <v>0</v>
      </c>
      <c r="G154" s="11">
        <f>IF(Tableau1[[#This Row],[Montant de la Taxe ]]&lt;100,0,Tableau1[[#This Row],[Montant de la Taxe ]])</f>
        <v>0</v>
      </c>
    </row>
    <row r="155" spans="2:7" x14ac:dyDescent="0.25">
      <c r="B155" s="31"/>
      <c r="C15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5" s="5"/>
      <c r="F155" s="11">
        <f>IF(Tableau1[[#This Row],[Nature (Biocontrôle ou autre)]]="Biocontrôle",Tableau1[[#This Row],[Chiffre d''affaire HT]]*Taux!$B$2,Tableau1[[#This Row],[Chiffre d''affaire HT]]*Taux!$B$1)</f>
        <v>0</v>
      </c>
      <c r="G155" s="11">
        <f>IF(Tableau1[[#This Row],[Montant de la Taxe ]]&lt;100,0,Tableau1[[#This Row],[Montant de la Taxe ]])</f>
        <v>0</v>
      </c>
    </row>
    <row r="156" spans="2:7" x14ac:dyDescent="0.25">
      <c r="B156" s="31"/>
      <c r="C15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6" s="5"/>
      <c r="F156" s="11">
        <f>IF(Tableau1[[#This Row],[Nature (Biocontrôle ou autre)]]="Biocontrôle",Tableau1[[#This Row],[Chiffre d''affaire HT]]*Taux!$B$2,Tableau1[[#This Row],[Chiffre d''affaire HT]]*Taux!$B$1)</f>
        <v>0</v>
      </c>
      <c r="G156" s="11">
        <f>IF(Tableau1[[#This Row],[Montant de la Taxe ]]&lt;100,0,Tableau1[[#This Row],[Montant de la Taxe ]])</f>
        <v>0</v>
      </c>
    </row>
    <row r="157" spans="2:7" x14ac:dyDescent="0.25">
      <c r="B157" s="31"/>
      <c r="C15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7" s="5"/>
      <c r="F157" s="11">
        <f>IF(Tableau1[[#This Row],[Nature (Biocontrôle ou autre)]]="Biocontrôle",Tableau1[[#This Row],[Chiffre d''affaire HT]]*Taux!$B$2,Tableau1[[#This Row],[Chiffre d''affaire HT]]*Taux!$B$1)</f>
        <v>0</v>
      </c>
      <c r="G157" s="11">
        <f>IF(Tableau1[[#This Row],[Montant de la Taxe ]]&lt;100,0,Tableau1[[#This Row],[Montant de la Taxe ]])</f>
        <v>0</v>
      </c>
    </row>
    <row r="158" spans="2:7" x14ac:dyDescent="0.25">
      <c r="B158" s="31"/>
      <c r="C15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8" s="5"/>
      <c r="F158" s="11">
        <f>IF(Tableau1[[#This Row],[Nature (Biocontrôle ou autre)]]="Biocontrôle",Tableau1[[#This Row],[Chiffre d''affaire HT]]*Taux!$B$2,Tableau1[[#This Row],[Chiffre d''affaire HT]]*Taux!$B$1)</f>
        <v>0</v>
      </c>
      <c r="G158" s="11">
        <f>IF(Tableau1[[#This Row],[Montant de la Taxe ]]&lt;100,0,Tableau1[[#This Row],[Montant de la Taxe ]])</f>
        <v>0</v>
      </c>
    </row>
    <row r="159" spans="2:7" x14ac:dyDescent="0.25">
      <c r="B159" s="31"/>
      <c r="C15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59" s="5"/>
      <c r="F159" s="11">
        <f>IF(Tableau1[[#This Row],[Nature (Biocontrôle ou autre)]]="Biocontrôle",Tableau1[[#This Row],[Chiffre d''affaire HT]]*Taux!$B$2,Tableau1[[#This Row],[Chiffre d''affaire HT]]*Taux!$B$1)</f>
        <v>0</v>
      </c>
      <c r="G159" s="11">
        <f>IF(Tableau1[[#This Row],[Montant de la Taxe ]]&lt;100,0,Tableau1[[#This Row],[Montant de la Taxe ]])</f>
        <v>0</v>
      </c>
    </row>
    <row r="160" spans="2:7" x14ac:dyDescent="0.25">
      <c r="B160" s="31"/>
      <c r="C16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0" s="5"/>
      <c r="F160" s="11">
        <f>IF(Tableau1[[#This Row],[Nature (Biocontrôle ou autre)]]="Biocontrôle",Tableau1[[#This Row],[Chiffre d''affaire HT]]*Taux!$B$2,Tableau1[[#This Row],[Chiffre d''affaire HT]]*Taux!$B$1)</f>
        <v>0</v>
      </c>
      <c r="G160" s="11">
        <f>IF(Tableau1[[#This Row],[Montant de la Taxe ]]&lt;100,0,Tableau1[[#This Row],[Montant de la Taxe ]])</f>
        <v>0</v>
      </c>
    </row>
    <row r="161" spans="2:7" x14ac:dyDescent="0.25">
      <c r="B161" s="31"/>
      <c r="C16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1" s="5"/>
      <c r="F161" s="11">
        <f>IF(Tableau1[[#This Row],[Nature (Biocontrôle ou autre)]]="Biocontrôle",Tableau1[[#This Row],[Chiffre d''affaire HT]]*Taux!$B$2,Tableau1[[#This Row],[Chiffre d''affaire HT]]*Taux!$B$1)</f>
        <v>0</v>
      </c>
      <c r="G161" s="11">
        <f>IF(Tableau1[[#This Row],[Montant de la Taxe ]]&lt;100,0,Tableau1[[#This Row],[Montant de la Taxe ]])</f>
        <v>0</v>
      </c>
    </row>
    <row r="162" spans="2:7" x14ac:dyDescent="0.25">
      <c r="B162" s="31"/>
      <c r="C16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2" s="5"/>
      <c r="F162" s="11">
        <f>IF(Tableau1[[#This Row],[Nature (Biocontrôle ou autre)]]="Biocontrôle",Tableau1[[#This Row],[Chiffre d''affaire HT]]*Taux!$B$2,Tableau1[[#This Row],[Chiffre d''affaire HT]]*Taux!$B$1)</f>
        <v>0</v>
      </c>
      <c r="G162" s="11">
        <f>IF(Tableau1[[#This Row],[Montant de la Taxe ]]&lt;100,0,Tableau1[[#This Row],[Montant de la Taxe ]])</f>
        <v>0</v>
      </c>
    </row>
    <row r="163" spans="2:7" x14ac:dyDescent="0.25">
      <c r="B163" s="31"/>
      <c r="C16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3" s="5"/>
      <c r="F163" s="11">
        <f>IF(Tableau1[[#This Row],[Nature (Biocontrôle ou autre)]]="Biocontrôle",Tableau1[[#This Row],[Chiffre d''affaire HT]]*Taux!$B$2,Tableau1[[#This Row],[Chiffre d''affaire HT]]*Taux!$B$1)</f>
        <v>0</v>
      </c>
      <c r="G163" s="11">
        <f>IF(Tableau1[[#This Row],[Montant de la Taxe ]]&lt;100,0,Tableau1[[#This Row],[Montant de la Taxe ]])</f>
        <v>0</v>
      </c>
    </row>
    <row r="164" spans="2:7" x14ac:dyDescent="0.25">
      <c r="B164" s="31"/>
      <c r="C16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4" s="5"/>
      <c r="F164" s="11">
        <f>IF(Tableau1[[#This Row],[Nature (Biocontrôle ou autre)]]="Biocontrôle",Tableau1[[#This Row],[Chiffre d''affaire HT]]*Taux!$B$2,Tableau1[[#This Row],[Chiffre d''affaire HT]]*Taux!$B$1)</f>
        <v>0</v>
      </c>
      <c r="G164" s="11">
        <f>IF(Tableau1[[#This Row],[Montant de la Taxe ]]&lt;100,0,Tableau1[[#This Row],[Montant de la Taxe ]])</f>
        <v>0</v>
      </c>
    </row>
    <row r="165" spans="2:7" x14ac:dyDescent="0.25">
      <c r="B165" s="31"/>
      <c r="C16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5" s="5"/>
      <c r="F165" s="11">
        <f>IF(Tableau1[[#This Row],[Nature (Biocontrôle ou autre)]]="Biocontrôle",Tableau1[[#This Row],[Chiffre d''affaire HT]]*Taux!$B$2,Tableau1[[#This Row],[Chiffre d''affaire HT]]*Taux!$B$1)</f>
        <v>0</v>
      </c>
      <c r="G165" s="11">
        <f>IF(Tableau1[[#This Row],[Montant de la Taxe ]]&lt;100,0,Tableau1[[#This Row],[Montant de la Taxe ]])</f>
        <v>0</v>
      </c>
    </row>
    <row r="166" spans="2:7" x14ac:dyDescent="0.25">
      <c r="B166" s="31"/>
      <c r="C16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6" s="5"/>
      <c r="F166" s="11">
        <f>IF(Tableau1[[#This Row],[Nature (Biocontrôle ou autre)]]="Biocontrôle",Tableau1[[#This Row],[Chiffre d''affaire HT]]*Taux!$B$2,Tableau1[[#This Row],[Chiffre d''affaire HT]]*Taux!$B$1)</f>
        <v>0</v>
      </c>
      <c r="G166" s="11">
        <f>IF(Tableau1[[#This Row],[Montant de la Taxe ]]&lt;100,0,Tableau1[[#This Row],[Montant de la Taxe ]])</f>
        <v>0</v>
      </c>
    </row>
    <row r="167" spans="2:7" x14ac:dyDescent="0.25">
      <c r="B167" s="31"/>
      <c r="C16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7" s="5"/>
      <c r="F167" s="11">
        <f>IF(Tableau1[[#This Row],[Nature (Biocontrôle ou autre)]]="Biocontrôle",Tableau1[[#This Row],[Chiffre d''affaire HT]]*Taux!$B$2,Tableau1[[#This Row],[Chiffre d''affaire HT]]*Taux!$B$1)</f>
        <v>0</v>
      </c>
      <c r="G167" s="11">
        <f>IF(Tableau1[[#This Row],[Montant de la Taxe ]]&lt;100,0,Tableau1[[#This Row],[Montant de la Taxe ]])</f>
        <v>0</v>
      </c>
    </row>
    <row r="168" spans="2:7" x14ac:dyDescent="0.25">
      <c r="B168" s="31"/>
      <c r="C16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8" s="5"/>
      <c r="F168" s="11">
        <f>IF(Tableau1[[#This Row],[Nature (Biocontrôle ou autre)]]="Biocontrôle",Tableau1[[#This Row],[Chiffre d''affaire HT]]*Taux!$B$2,Tableau1[[#This Row],[Chiffre d''affaire HT]]*Taux!$B$1)</f>
        <v>0</v>
      </c>
      <c r="G168" s="11">
        <f>IF(Tableau1[[#This Row],[Montant de la Taxe ]]&lt;100,0,Tableau1[[#This Row],[Montant de la Taxe ]])</f>
        <v>0</v>
      </c>
    </row>
    <row r="169" spans="2:7" x14ac:dyDescent="0.25">
      <c r="B169" s="31"/>
      <c r="C16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69" s="5"/>
      <c r="F169" s="11">
        <f>IF(Tableau1[[#This Row],[Nature (Biocontrôle ou autre)]]="Biocontrôle",Tableau1[[#This Row],[Chiffre d''affaire HT]]*Taux!$B$2,Tableau1[[#This Row],[Chiffre d''affaire HT]]*Taux!$B$1)</f>
        <v>0</v>
      </c>
      <c r="G169" s="11">
        <f>IF(Tableau1[[#This Row],[Montant de la Taxe ]]&lt;100,0,Tableau1[[#This Row],[Montant de la Taxe ]])</f>
        <v>0</v>
      </c>
    </row>
    <row r="170" spans="2:7" x14ac:dyDescent="0.25">
      <c r="B170" s="31"/>
      <c r="C17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0" s="5"/>
      <c r="F170" s="11">
        <f>IF(Tableau1[[#This Row],[Nature (Biocontrôle ou autre)]]="Biocontrôle",Tableau1[[#This Row],[Chiffre d''affaire HT]]*Taux!$B$2,Tableau1[[#This Row],[Chiffre d''affaire HT]]*Taux!$B$1)</f>
        <v>0</v>
      </c>
      <c r="G170" s="11">
        <f>IF(Tableau1[[#This Row],[Montant de la Taxe ]]&lt;100,0,Tableau1[[#This Row],[Montant de la Taxe ]])</f>
        <v>0</v>
      </c>
    </row>
    <row r="171" spans="2:7" x14ac:dyDescent="0.25">
      <c r="B171" s="31"/>
      <c r="C17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1" s="5"/>
      <c r="F171" s="11">
        <f>IF(Tableau1[[#This Row],[Nature (Biocontrôle ou autre)]]="Biocontrôle",Tableau1[[#This Row],[Chiffre d''affaire HT]]*Taux!$B$2,Tableau1[[#This Row],[Chiffre d''affaire HT]]*Taux!$B$1)</f>
        <v>0</v>
      </c>
      <c r="G171" s="11">
        <f>IF(Tableau1[[#This Row],[Montant de la Taxe ]]&lt;100,0,Tableau1[[#This Row],[Montant de la Taxe ]])</f>
        <v>0</v>
      </c>
    </row>
    <row r="172" spans="2:7" x14ac:dyDescent="0.25">
      <c r="B172" s="31"/>
      <c r="C17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2" s="5"/>
      <c r="F172" s="11">
        <f>IF(Tableau1[[#This Row],[Nature (Biocontrôle ou autre)]]="Biocontrôle",Tableau1[[#This Row],[Chiffre d''affaire HT]]*Taux!$B$2,Tableau1[[#This Row],[Chiffre d''affaire HT]]*Taux!$B$1)</f>
        <v>0</v>
      </c>
      <c r="G172" s="11">
        <f>IF(Tableau1[[#This Row],[Montant de la Taxe ]]&lt;100,0,Tableau1[[#This Row],[Montant de la Taxe ]])</f>
        <v>0</v>
      </c>
    </row>
    <row r="173" spans="2:7" x14ac:dyDescent="0.25">
      <c r="B173" s="31"/>
      <c r="C17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3" s="5"/>
      <c r="F173" s="11">
        <f>IF(Tableau1[[#This Row],[Nature (Biocontrôle ou autre)]]="Biocontrôle",Tableau1[[#This Row],[Chiffre d''affaire HT]]*Taux!$B$2,Tableau1[[#This Row],[Chiffre d''affaire HT]]*Taux!$B$1)</f>
        <v>0</v>
      </c>
      <c r="G173" s="11">
        <f>IF(Tableau1[[#This Row],[Montant de la Taxe ]]&lt;100,0,Tableau1[[#This Row],[Montant de la Taxe ]])</f>
        <v>0</v>
      </c>
    </row>
    <row r="174" spans="2:7" x14ac:dyDescent="0.25">
      <c r="B174" s="31"/>
      <c r="C17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4" s="5"/>
      <c r="F174" s="11">
        <f>IF(Tableau1[[#This Row],[Nature (Biocontrôle ou autre)]]="Biocontrôle",Tableau1[[#This Row],[Chiffre d''affaire HT]]*Taux!$B$2,Tableau1[[#This Row],[Chiffre d''affaire HT]]*Taux!$B$1)</f>
        <v>0</v>
      </c>
      <c r="G174" s="11">
        <f>IF(Tableau1[[#This Row],[Montant de la Taxe ]]&lt;100,0,Tableau1[[#This Row],[Montant de la Taxe ]])</f>
        <v>0</v>
      </c>
    </row>
    <row r="175" spans="2:7" x14ac:dyDescent="0.25">
      <c r="B175" s="31"/>
      <c r="C17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5" s="5"/>
      <c r="F175" s="11">
        <f>IF(Tableau1[[#This Row],[Nature (Biocontrôle ou autre)]]="Biocontrôle",Tableau1[[#This Row],[Chiffre d''affaire HT]]*Taux!$B$2,Tableau1[[#This Row],[Chiffre d''affaire HT]]*Taux!$B$1)</f>
        <v>0</v>
      </c>
      <c r="G175" s="11">
        <f>IF(Tableau1[[#This Row],[Montant de la Taxe ]]&lt;100,0,Tableau1[[#This Row],[Montant de la Taxe ]])</f>
        <v>0</v>
      </c>
    </row>
    <row r="176" spans="2:7" x14ac:dyDescent="0.25">
      <c r="B176" s="31"/>
      <c r="C17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6" s="5"/>
      <c r="F176" s="11">
        <f>IF(Tableau1[[#This Row],[Nature (Biocontrôle ou autre)]]="Biocontrôle",Tableau1[[#This Row],[Chiffre d''affaire HT]]*Taux!$B$2,Tableau1[[#This Row],[Chiffre d''affaire HT]]*Taux!$B$1)</f>
        <v>0</v>
      </c>
      <c r="G176" s="11">
        <f>IF(Tableau1[[#This Row],[Montant de la Taxe ]]&lt;100,0,Tableau1[[#This Row],[Montant de la Taxe ]])</f>
        <v>0</v>
      </c>
    </row>
    <row r="177" spans="2:7" x14ac:dyDescent="0.25">
      <c r="B177" s="31"/>
      <c r="C17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7" s="5"/>
      <c r="F177" s="11">
        <f>IF(Tableau1[[#This Row],[Nature (Biocontrôle ou autre)]]="Biocontrôle",Tableau1[[#This Row],[Chiffre d''affaire HT]]*Taux!$B$2,Tableau1[[#This Row],[Chiffre d''affaire HT]]*Taux!$B$1)</f>
        <v>0</v>
      </c>
      <c r="G177" s="11">
        <f>IF(Tableau1[[#This Row],[Montant de la Taxe ]]&lt;100,0,Tableau1[[#This Row],[Montant de la Taxe ]])</f>
        <v>0</v>
      </c>
    </row>
    <row r="178" spans="2:7" x14ac:dyDescent="0.25">
      <c r="B178" s="31"/>
      <c r="C17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8" s="5"/>
      <c r="F178" s="11">
        <f>IF(Tableau1[[#This Row],[Nature (Biocontrôle ou autre)]]="Biocontrôle",Tableau1[[#This Row],[Chiffre d''affaire HT]]*Taux!$B$2,Tableau1[[#This Row],[Chiffre d''affaire HT]]*Taux!$B$1)</f>
        <v>0</v>
      </c>
      <c r="G178" s="11">
        <f>IF(Tableau1[[#This Row],[Montant de la Taxe ]]&lt;100,0,Tableau1[[#This Row],[Montant de la Taxe ]])</f>
        <v>0</v>
      </c>
    </row>
    <row r="179" spans="2:7" x14ac:dyDescent="0.25">
      <c r="B179" s="31"/>
      <c r="C17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79" s="5"/>
      <c r="F179" s="11">
        <f>IF(Tableau1[[#This Row],[Nature (Biocontrôle ou autre)]]="Biocontrôle",Tableau1[[#This Row],[Chiffre d''affaire HT]]*Taux!$B$2,Tableau1[[#This Row],[Chiffre d''affaire HT]]*Taux!$B$1)</f>
        <v>0</v>
      </c>
      <c r="G179" s="11">
        <f>IF(Tableau1[[#This Row],[Montant de la Taxe ]]&lt;100,0,Tableau1[[#This Row],[Montant de la Taxe ]])</f>
        <v>0</v>
      </c>
    </row>
    <row r="180" spans="2:7" x14ac:dyDescent="0.25">
      <c r="B180" s="31"/>
      <c r="C18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0" s="5"/>
      <c r="F180" s="11">
        <f>IF(Tableau1[[#This Row],[Nature (Biocontrôle ou autre)]]="Biocontrôle",Tableau1[[#This Row],[Chiffre d''affaire HT]]*Taux!$B$2,Tableau1[[#This Row],[Chiffre d''affaire HT]]*Taux!$B$1)</f>
        <v>0</v>
      </c>
      <c r="G180" s="11">
        <f>IF(Tableau1[[#This Row],[Montant de la Taxe ]]&lt;100,0,Tableau1[[#This Row],[Montant de la Taxe ]])</f>
        <v>0</v>
      </c>
    </row>
    <row r="181" spans="2:7" x14ac:dyDescent="0.25">
      <c r="B181" s="31"/>
      <c r="C18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1" s="5"/>
      <c r="F181" s="11">
        <f>IF(Tableau1[[#This Row],[Nature (Biocontrôle ou autre)]]="Biocontrôle",Tableau1[[#This Row],[Chiffre d''affaire HT]]*Taux!$B$2,Tableau1[[#This Row],[Chiffre d''affaire HT]]*Taux!$B$1)</f>
        <v>0</v>
      </c>
      <c r="G181" s="11">
        <f>IF(Tableau1[[#This Row],[Montant de la Taxe ]]&lt;100,0,Tableau1[[#This Row],[Montant de la Taxe ]])</f>
        <v>0</v>
      </c>
    </row>
    <row r="182" spans="2:7" x14ac:dyDescent="0.25">
      <c r="B182" s="31"/>
      <c r="C18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2" s="5"/>
      <c r="F182" s="11">
        <f>IF(Tableau1[[#This Row],[Nature (Biocontrôle ou autre)]]="Biocontrôle",Tableau1[[#This Row],[Chiffre d''affaire HT]]*Taux!$B$2,Tableau1[[#This Row],[Chiffre d''affaire HT]]*Taux!$B$1)</f>
        <v>0</v>
      </c>
      <c r="G182" s="11">
        <f>IF(Tableau1[[#This Row],[Montant de la Taxe ]]&lt;100,0,Tableau1[[#This Row],[Montant de la Taxe ]])</f>
        <v>0</v>
      </c>
    </row>
    <row r="183" spans="2:7" x14ac:dyDescent="0.25">
      <c r="B183" s="31"/>
      <c r="C18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3" s="5"/>
      <c r="F183" s="11">
        <f>IF(Tableau1[[#This Row],[Nature (Biocontrôle ou autre)]]="Biocontrôle",Tableau1[[#This Row],[Chiffre d''affaire HT]]*Taux!$B$2,Tableau1[[#This Row],[Chiffre d''affaire HT]]*Taux!$B$1)</f>
        <v>0</v>
      </c>
      <c r="G183" s="11">
        <f>IF(Tableau1[[#This Row],[Montant de la Taxe ]]&lt;100,0,Tableau1[[#This Row],[Montant de la Taxe ]])</f>
        <v>0</v>
      </c>
    </row>
    <row r="184" spans="2:7" x14ac:dyDescent="0.25">
      <c r="B184" s="31"/>
      <c r="C18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4" s="5"/>
      <c r="F184" s="11">
        <f>IF(Tableau1[[#This Row],[Nature (Biocontrôle ou autre)]]="Biocontrôle",Tableau1[[#This Row],[Chiffre d''affaire HT]]*Taux!$B$2,Tableau1[[#This Row],[Chiffre d''affaire HT]]*Taux!$B$1)</f>
        <v>0</v>
      </c>
      <c r="G184" s="11">
        <f>IF(Tableau1[[#This Row],[Montant de la Taxe ]]&lt;100,0,Tableau1[[#This Row],[Montant de la Taxe ]])</f>
        <v>0</v>
      </c>
    </row>
    <row r="185" spans="2:7" x14ac:dyDescent="0.25">
      <c r="B185" s="31"/>
      <c r="C18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5" s="5"/>
      <c r="F185" s="11">
        <f>IF(Tableau1[[#This Row],[Nature (Biocontrôle ou autre)]]="Biocontrôle",Tableau1[[#This Row],[Chiffre d''affaire HT]]*Taux!$B$2,Tableau1[[#This Row],[Chiffre d''affaire HT]]*Taux!$B$1)</f>
        <v>0</v>
      </c>
      <c r="G185" s="11">
        <f>IF(Tableau1[[#This Row],[Montant de la Taxe ]]&lt;100,0,Tableau1[[#This Row],[Montant de la Taxe ]])</f>
        <v>0</v>
      </c>
    </row>
    <row r="186" spans="2:7" x14ac:dyDescent="0.25">
      <c r="B186" s="31"/>
      <c r="C18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6" s="5"/>
      <c r="F186" s="11">
        <f>IF(Tableau1[[#This Row],[Nature (Biocontrôle ou autre)]]="Biocontrôle",Tableau1[[#This Row],[Chiffre d''affaire HT]]*Taux!$B$2,Tableau1[[#This Row],[Chiffre d''affaire HT]]*Taux!$B$1)</f>
        <v>0</v>
      </c>
      <c r="G186" s="11">
        <f>IF(Tableau1[[#This Row],[Montant de la Taxe ]]&lt;100,0,Tableau1[[#This Row],[Montant de la Taxe ]])</f>
        <v>0</v>
      </c>
    </row>
    <row r="187" spans="2:7" x14ac:dyDescent="0.25">
      <c r="B187" s="31"/>
      <c r="C18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7" s="5"/>
      <c r="F187" s="11">
        <f>IF(Tableau1[[#This Row],[Nature (Biocontrôle ou autre)]]="Biocontrôle",Tableau1[[#This Row],[Chiffre d''affaire HT]]*Taux!$B$2,Tableau1[[#This Row],[Chiffre d''affaire HT]]*Taux!$B$1)</f>
        <v>0</v>
      </c>
      <c r="G187" s="11">
        <f>IF(Tableau1[[#This Row],[Montant de la Taxe ]]&lt;100,0,Tableau1[[#This Row],[Montant de la Taxe ]])</f>
        <v>0</v>
      </c>
    </row>
    <row r="188" spans="2:7" x14ac:dyDescent="0.25">
      <c r="B188" s="31"/>
      <c r="C18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8" s="5"/>
      <c r="F188" s="11">
        <f>IF(Tableau1[[#This Row],[Nature (Biocontrôle ou autre)]]="Biocontrôle",Tableau1[[#This Row],[Chiffre d''affaire HT]]*Taux!$B$2,Tableau1[[#This Row],[Chiffre d''affaire HT]]*Taux!$B$1)</f>
        <v>0</v>
      </c>
      <c r="G188" s="11">
        <f>IF(Tableau1[[#This Row],[Montant de la Taxe ]]&lt;100,0,Tableau1[[#This Row],[Montant de la Taxe ]])</f>
        <v>0</v>
      </c>
    </row>
    <row r="189" spans="2:7" x14ac:dyDescent="0.25">
      <c r="B189" s="31"/>
      <c r="C18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89" s="5"/>
      <c r="F189" s="11">
        <f>IF(Tableau1[[#This Row],[Nature (Biocontrôle ou autre)]]="Biocontrôle",Tableau1[[#This Row],[Chiffre d''affaire HT]]*Taux!$B$2,Tableau1[[#This Row],[Chiffre d''affaire HT]]*Taux!$B$1)</f>
        <v>0</v>
      </c>
      <c r="G189" s="11">
        <f>IF(Tableau1[[#This Row],[Montant de la Taxe ]]&lt;100,0,Tableau1[[#This Row],[Montant de la Taxe ]])</f>
        <v>0</v>
      </c>
    </row>
    <row r="190" spans="2:7" x14ac:dyDescent="0.25">
      <c r="B190" s="31"/>
      <c r="C19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0" s="5"/>
      <c r="F190" s="11">
        <f>IF(Tableau1[[#This Row],[Nature (Biocontrôle ou autre)]]="Biocontrôle",Tableau1[[#This Row],[Chiffre d''affaire HT]]*Taux!$B$2,Tableau1[[#This Row],[Chiffre d''affaire HT]]*Taux!$B$1)</f>
        <v>0</v>
      </c>
      <c r="G190" s="11">
        <f>IF(Tableau1[[#This Row],[Montant de la Taxe ]]&lt;100,0,Tableau1[[#This Row],[Montant de la Taxe ]])</f>
        <v>0</v>
      </c>
    </row>
    <row r="191" spans="2:7" x14ac:dyDescent="0.25">
      <c r="B191" s="31"/>
      <c r="C19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1" s="5"/>
      <c r="F191" s="11">
        <f>IF(Tableau1[[#This Row],[Nature (Biocontrôle ou autre)]]="Biocontrôle",Tableau1[[#This Row],[Chiffre d''affaire HT]]*Taux!$B$2,Tableau1[[#This Row],[Chiffre d''affaire HT]]*Taux!$B$1)</f>
        <v>0</v>
      </c>
      <c r="G191" s="11">
        <f>IF(Tableau1[[#This Row],[Montant de la Taxe ]]&lt;100,0,Tableau1[[#This Row],[Montant de la Taxe ]])</f>
        <v>0</v>
      </c>
    </row>
    <row r="192" spans="2:7" x14ac:dyDescent="0.25">
      <c r="B192" s="31"/>
      <c r="C19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2" s="5"/>
      <c r="F192" s="11">
        <f>IF(Tableau1[[#This Row],[Nature (Biocontrôle ou autre)]]="Biocontrôle",Tableau1[[#This Row],[Chiffre d''affaire HT]]*Taux!$B$2,Tableau1[[#This Row],[Chiffre d''affaire HT]]*Taux!$B$1)</f>
        <v>0</v>
      </c>
      <c r="G192" s="11">
        <f>IF(Tableau1[[#This Row],[Montant de la Taxe ]]&lt;100,0,Tableau1[[#This Row],[Montant de la Taxe ]])</f>
        <v>0</v>
      </c>
    </row>
    <row r="193" spans="2:7" x14ac:dyDescent="0.25">
      <c r="B193" s="31"/>
      <c r="C19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3" s="5"/>
      <c r="F193" s="11">
        <f>IF(Tableau1[[#This Row],[Nature (Biocontrôle ou autre)]]="Biocontrôle",Tableau1[[#This Row],[Chiffre d''affaire HT]]*Taux!$B$2,Tableau1[[#This Row],[Chiffre d''affaire HT]]*Taux!$B$1)</f>
        <v>0</v>
      </c>
      <c r="G193" s="11">
        <f>IF(Tableau1[[#This Row],[Montant de la Taxe ]]&lt;100,0,Tableau1[[#This Row],[Montant de la Taxe ]])</f>
        <v>0</v>
      </c>
    </row>
    <row r="194" spans="2:7" x14ac:dyDescent="0.25">
      <c r="B194" s="31"/>
      <c r="C19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4" s="5"/>
      <c r="F194" s="11">
        <f>IF(Tableau1[[#This Row],[Nature (Biocontrôle ou autre)]]="Biocontrôle",Tableau1[[#This Row],[Chiffre d''affaire HT]]*Taux!$B$2,Tableau1[[#This Row],[Chiffre d''affaire HT]]*Taux!$B$1)</f>
        <v>0</v>
      </c>
      <c r="G194" s="11">
        <f>IF(Tableau1[[#This Row],[Montant de la Taxe ]]&lt;100,0,Tableau1[[#This Row],[Montant de la Taxe ]])</f>
        <v>0</v>
      </c>
    </row>
    <row r="195" spans="2:7" x14ac:dyDescent="0.25">
      <c r="B195" s="31"/>
      <c r="C19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5" s="5"/>
      <c r="F195" s="11">
        <f>IF(Tableau1[[#This Row],[Nature (Biocontrôle ou autre)]]="Biocontrôle",Tableau1[[#This Row],[Chiffre d''affaire HT]]*Taux!$B$2,Tableau1[[#This Row],[Chiffre d''affaire HT]]*Taux!$B$1)</f>
        <v>0</v>
      </c>
      <c r="G195" s="11">
        <f>IF(Tableau1[[#This Row],[Montant de la Taxe ]]&lt;100,0,Tableau1[[#This Row],[Montant de la Taxe ]])</f>
        <v>0</v>
      </c>
    </row>
    <row r="196" spans="2:7" x14ac:dyDescent="0.25">
      <c r="B196" s="31"/>
      <c r="C19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6" s="5"/>
      <c r="F196" s="11">
        <f>IF(Tableau1[[#This Row],[Nature (Biocontrôle ou autre)]]="Biocontrôle",Tableau1[[#This Row],[Chiffre d''affaire HT]]*Taux!$B$2,Tableau1[[#This Row],[Chiffre d''affaire HT]]*Taux!$B$1)</f>
        <v>0</v>
      </c>
      <c r="G196" s="11">
        <f>IF(Tableau1[[#This Row],[Montant de la Taxe ]]&lt;100,0,Tableau1[[#This Row],[Montant de la Taxe ]])</f>
        <v>0</v>
      </c>
    </row>
    <row r="197" spans="2:7" x14ac:dyDescent="0.25">
      <c r="B197" s="31"/>
      <c r="C19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7" s="5"/>
      <c r="F197" s="11">
        <f>IF(Tableau1[[#This Row],[Nature (Biocontrôle ou autre)]]="Biocontrôle",Tableau1[[#This Row],[Chiffre d''affaire HT]]*Taux!$B$2,Tableau1[[#This Row],[Chiffre d''affaire HT]]*Taux!$B$1)</f>
        <v>0</v>
      </c>
      <c r="G197" s="11">
        <f>IF(Tableau1[[#This Row],[Montant de la Taxe ]]&lt;100,0,Tableau1[[#This Row],[Montant de la Taxe ]])</f>
        <v>0</v>
      </c>
    </row>
    <row r="198" spans="2:7" x14ac:dyDescent="0.25">
      <c r="B198" s="31"/>
      <c r="C19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8" s="5"/>
      <c r="F198" s="11">
        <f>IF(Tableau1[[#This Row],[Nature (Biocontrôle ou autre)]]="Biocontrôle",Tableau1[[#This Row],[Chiffre d''affaire HT]]*Taux!$B$2,Tableau1[[#This Row],[Chiffre d''affaire HT]]*Taux!$B$1)</f>
        <v>0</v>
      </c>
      <c r="G198" s="11">
        <f>IF(Tableau1[[#This Row],[Montant de la Taxe ]]&lt;100,0,Tableau1[[#This Row],[Montant de la Taxe ]])</f>
        <v>0</v>
      </c>
    </row>
    <row r="199" spans="2:7" x14ac:dyDescent="0.25">
      <c r="B199" s="31"/>
      <c r="C19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199" s="5"/>
      <c r="F199" s="11">
        <f>IF(Tableau1[[#This Row],[Nature (Biocontrôle ou autre)]]="Biocontrôle",Tableau1[[#This Row],[Chiffre d''affaire HT]]*Taux!$B$2,Tableau1[[#This Row],[Chiffre d''affaire HT]]*Taux!$B$1)</f>
        <v>0</v>
      </c>
      <c r="G199" s="11">
        <f>IF(Tableau1[[#This Row],[Montant de la Taxe ]]&lt;100,0,Tableau1[[#This Row],[Montant de la Taxe ]])</f>
        <v>0</v>
      </c>
    </row>
    <row r="200" spans="2:7" x14ac:dyDescent="0.25">
      <c r="B200" s="31"/>
      <c r="C20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0" s="5"/>
      <c r="F200" s="11">
        <f>IF(Tableau1[[#This Row],[Nature (Biocontrôle ou autre)]]="Biocontrôle",Tableau1[[#This Row],[Chiffre d''affaire HT]]*Taux!$B$2,Tableau1[[#This Row],[Chiffre d''affaire HT]]*Taux!$B$1)</f>
        <v>0</v>
      </c>
      <c r="G200" s="11">
        <f>IF(Tableau1[[#This Row],[Montant de la Taxe ]]&lt;100,0,Tableau1[[#This Row],[Montant de la Taxe ]])</f>
        <v>0</v>
      </c>
    </row>
    <row r="201" spans="2:7" x14ac:dyDescent="0.25">
      <c r="B201" s="31"/>
      <c r="C20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1" s="5"/>
      <c r="F201" s="11">
        <f>IF(Tableau1[[#This Row],[Nature (Biocontrôle ou autre)]]="Biocontrôle",Tableau1[[#This Row],[Chiffre d''affaire HT]]*Taux!$B$2,Tableau1[[#This Row],[Chiffre d''affaire HT]]*Taux!$B$1)</f>
        <v>0</v>
      </c>
      <c r="G201" s="11">
        <f>IF(Tableau1[[#This Row],[Montant de la Taxe ]]&lt;100,0,Tableau1[[#This Row],[Montant de la Taxe ]])</f>
        <v>0</v>
      </c>
    </row>
    <row r="202" spans="2:7" x14ac:dyDescent="0.25">
      <c r="B202" s="31"/>
      <c r="C20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2" s="5"/>
      <c r="F202" s="11">
        <f>IF(Tableau1[[#This Row],[Nature (Biocontrôle ou autre)]]="Biocontrôle",Tableau1[[#This Row],[Chiffre d''affaire HT]]*Taux!$B$2,Tableau1[[#This Row],[Chiffre d''affaire HT]]*Taux!$B$1)</f>
        <v>0</v>
      </c>
      <c r="G202" s="11">
        <f>IF(Tableau1[[#This Row],[Montant de la Taxe ]]&lt;100,0,Tableau1[[#This Row],[Montant de la Taxe ]])</f>
        <v>0</v>
      </c>
    </row>
    <row r="203" spans="2:7" x14ac:dyDescent="0.25">
      <c r="B203" s="31"/>
      <c r="C20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3" s="5"/>
      <c r="F203" s="11">
        <f>IF(Tableau1[[#This Row],[Nature (Biocontrôle ou autre)]]="Biocontrôle",Tableau1[[#This Row],[Chiffre d''affaire HT]]*Taux!$B$2,Tableau1[[#This Row],[Chiffre d''affaire HT]]*Taux!$B$1)</f>
        <v>0</v>
      </c>
      <c r="G203" s="11">
        <f>IF(Tableau1[[#This Row],[Montant de la Taxe ]]&lt;100,0,Tableau1[[#This Row],[Montant de la Taxe ]])</f>
        <v>0</v>
      </c>
    </row>
    <row r="204" spans="2:7" x14ac:dyDescent="0.25">
      <c r="B204" s="31"/>
      <c r="C20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4" s="5"/>
      <c r="F204" s="11">
        <f>IF(Tableau1[[#This Row],[Nature (Biocontrôle ou autre)]]="Biocontrôle",Tableau1[[#This Row],[Chiffre d''affaire HT]]*Taux!$B$2,Tableau1[[#This Row],[Chiffre d''affaire HT]]*Taux!$B$1)</f>
        <v>0</v>
      </c>
      <c r="G204" s="11">
        <f>IF(Tableau1[[#This Row],[Montant de la Taxe ]]&lt;100,0,Tableau1[[#This Row],[Montant de la Taxe ]])</f>
        <v>0</v>
      </c>
    </row>
    <row r="205" spans="2:7" x14ac:dyDescent="0.25">
      <c r="B205" s="31"/>
      <c r="C20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5" s="5"/>
      <c r="F205" s="11">
        <f>IF(Tableau1[[#This Row],[Nature (Biocontrôle ou autre)]]="Biocontrôle",Tableau1[[#This Row],[Chiffre d''affaire HT]]*Taux!$B$2,Tableau1[[#This Row],[Chiffre d''affaire HT]]*Taux!$B$1)</f>
        <v>0</v>
      </c>
      <c r="G205" s="11">
        <f>IF(Tableau1[[#This Row],[Montant de la Taxe ]]&lt;100,0,Tableau1[[#This Row],[Montant de la Taxe ]])</f>
        <v>0</v>
      </c>
    </row>
    <row r="206" spans="2:7" x14ac:dyDescent="0.25">
      <c r="B206" s="31"/>
      <c r="C20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6" s="5"/>
      <c r="F206" s="11">
        <f>IF(Tableau1[[#This Row],[Nature (Biocontrôle ou autre)]]="Biocontrôle",Tableau1[[#This Row],[Chiffre d''affaire HT]]*Taux!$B$2,Tableau1[[#This Row],[Chiffre d''affaire HT]]*Taux!$B$1)</f>
        <v>0</v>
      </c>
      <c r="G206" s="11">
        <f>IF(Tableau1[[#This Row],[Montant de la Taxe ]]&lt;100,0,Tableau1[[#This Row],[Montant de la Taxe ]])</f>
        <v>0</v>
      </c>
    </row>
    <row r="207" spans="2:7" x14ac:dyDescent="0.25">
      <c r="B207" s="31"/>
      <c r="C20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7" s="5"/>
      <c r="F207" s="11">
        <f>IF(Tableau1[[#This Row],[Nature (Biocontrôle ou autre)]]="Biocontrôle",Tableau1[[#This Row],[Chiffre d''affaire HT]]*Taux!$B$2,Tableau1[[#This Row],[Chiffre d''affaire HT]]*Taux!$B$1)</f>
        <v>0</v>
      </c>
      <c r="G207" s="11">
        <f>IF(Tableau1[[#This Row],[Montant de la Taxe ]]&lt;100,0,Tableau1[[#This Row],[Montant de la Taxe ]])</f>
        <v>0</v>
      </c>
    </row>
    <row r="208" spans="2:7" x14ac:dyDescent="0.25">
      <c r="B208" s="31"/>
      <c r="C20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8" s="5"/>
      <c r="F208" s="11">
        <f>IF(Tableau1[[#This Row],[Nature (Biocontrôle ou autre)]]="Biocontrôle",Tableau1[[#This Row],[Chiffre d''affaire HT]]*Taux!$B$2,Tableau1[[#This Row],[Chiffre d''affaire HT]]*Taux!$B$1)</f>
        <v>0</v>
      </c>
      <c r="G208" s="11">
        <f>IF(Tableau1[[#This Row],[Montant de la Taxe ]]&lt;100,0,Tableau1[[#This Row],[Montant de la Taxe ]])</f>
        <v>0</v>
      </c>
    </row>
    <row r="209" spans="2:7" x14ac:dyDescent="0.25">
      <c r="B209" s="31"/>
      <c r="C20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09" s="5"/>
      <c r="F209" s="11">
        <f>IF(Tableau1[[#This Row],[Nature (Biocontrôle ou autre)]]="Biocontrôle",Tableau1[[#This Row],[Chiffre d''affaire HT]]*Taux!$B$2,Tableau1[[#This Row],[Chiffre d''affaire HT]]*Taux!$B$1)</f>
        <v>0</v>
      </c>
      <c r="G209" s="11">
        <f>IF(Tableau1[[#This Row],[Montant de la Taxe ]]&lt;100,0,Tableau1[[#This Row],[Montant de la Taxe ]])</f>
        <v>0</v>
      </c>
    </row>
    <row r="210" spans="2:7" x14ac:dyDescent="0.25">
      <c r="B210" s="31"/>
      <c r="C21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0" s="5"/>
      <c r="F210" s="11">
        <f>IF(Tableau1[[#This Row],[Nature (Biocontrôle ou autre)]]="Biocontrôle",Tableau1[[#This Row],[Chiffre d''affaire HT]]*Taux!$B$2,Tableau1[[#This Row],[Chiffre d''affaire HT]]*Taux!$B$1)</f>
        <v>0</v>
      </c>
      <c r="G210" s="11">
        <f>IF(Tableau1[[#This Row],[Montant de la Taxe ]]&lt;100,0,Tableau1[[#This Row],[Montant de la Taxe ]])</f>
        <v>0</v>
      </c>
    </row>
    <row r="211" spans="2:7" x14ac:dyDescent="0.25">
      <c r="B211" s="31"/>
      <c r="C21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1" s="5"/>
      <c r="F211" s="11">
        <f>IF(Tableau1[[#This Row],[Nature (Biocontrôle ou autre)]]="Biocontrôle",Tableau1[[#This Row],[Chiffre d''affaire HT]]*Taux!$B$2,Tableau1[[#This Row],[Chiffre d''affaire HT]]*Taux!$B$1)</f>
        <v>0</v>
      </c>
      <c r="G211" s="11">
        <f>IF(Tableau1[[#This Row],[Montant de la Taxe ]]&lt;100,0,Tableau1[[#This Row],[Montant de la Taxe ]])</f>
        <v>0</v>
      </c>
    </row>
    <row r="212" spans="2:7" x14ac:dyDescent="0.25">
      <c r="B212" s="31"/>
      <c r="C21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2" s="5"/>
      <c r="F212" s="11">
        <f>IF(Tableau1[[#This Row],[Nature (Biocontrôle ou autre)]]="Biocontrôle",Tableau1[[#This Row],[Chiffre d''affaire HT]]*Taux!$B$2,Tableau1[[#This Row],[Chiffre d''affaire HT]]*Taux!$B$1)</f>
        <v>0</v>
      </c>
      <c r="G212" s="11">
        <f>IF(Tableau1[[#This Row],[Montant de la Taxe ]]&lt;100,0,Tableau1[[#This Row],[Montant de la Taxe ]])</f>
        <v>0</v>
      </c>
    </row>
    <row r="213" spans="2:7" x14ac:dyDescent="0.25">
      <c r="B213" s="31"/>
      <c r="C21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3" s="5"/>
      <c r="F213" s="11">
        <f>IF(Tableau1[[#This Row],[Nature (Biocontrôle ou autre)]]="Biocontrôle",Tableau1[[#This Row],[Chiffre d''affaire HT]]*Taux!$B$2,Tableau1[[#This Row],[Chiffre d''affaire HT]]*Taux!$B$1)</f>
        <v>0</v>
      </c>
      <c r="G213" s="11">
        <f>IF(Tableau1[[#This Row],[Montant de la Taxe ]]&lt;100,0,Tableau1[[#This Row],[Montant de la Taxe ]])</f>
        <v>0</v>
      </c>
    </row>
    <row r="214" spans="2:7" x14ac:dyDescent="0.25">
      <c r="B214" s="31"/>
      <c r="C21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4" s="5"/>
      <c r="F214" s="11">
        <f>IF(Tableau1[[#This Row],[Nature (Biocontrôle ou autre)]]="Biocontrôle",Tableau1[[#This Row],[Chiffre d''affaire HT]]*Taux!$B$2,Tableau1[[#This Row],[Chiffre d''affaire HT]]*Taux!$B$1)</f>
        <v>0</v>
      </c>
      <c r="G214" s="11">
        <f>IF(Tableau1[[#This Row],[Montant de la Taxe ]]&lt;100,0,Tableau1[[#This Row],[Montant de la Taxe ]])</f>
        <v>0</v>
      </c>
    </row>
    <row r="215" spans="2:7" x14ac:dyDescent="0.25">
      <c r="B215" s="31"/>
      <c r="C21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5" s="5"/>
      <c r="F215" s="11">
        <f>IF(Tableau1[[#This Row],[Nature (Biocontrôle ou autre)]]="Biocontrôle",Tableau1[[#This Row],[Chiffre d''affaire HT]]*Taux!$B$2,Tableau1[[#This Row],[Chiffre d''affaire HT]]*Taux!$B$1)</f>
        <v>0</v>
      </c>
      <c r="G215" s="11">
        <f>IF(Tableau1[[#This Row],[Montant de la Taxe ]]&lt;100,0,Tableau1[[#This Row],[Montant de la Taxe ]])</f>
        <v>0</v>
      </c>
    </row>
    <row r="216" spans="2:7" x14ac:dyDescent="0.25">
      <c r="B216" s="31"/>
      <c r="C21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6" s="5"/>
      <c r="F216" s="11">
        <f>IF(Tableau1[[#This Row],[Nature (Biocontrôle ou autre)]]="Biocontrôle",Tableau1[[#This Row],[Chiffre d''affaire HT]]*Taux!$B$2,Tableau1[[#This Row],[Chiffre d''affaire HT]]*Taux!$B$1)</f>
        <v>0</v>
      </c>
      <c r="G216" s="11">
        <f>IF(Tableau1[[#This Row],[Montant de la Taxe ]]&lt;100,0,Tableau1[[#This Row],[Montant de la Taxe ]])</f>
        <v>0</v>
      </c>
    </row>
    <row r="217" spans="2:7" x14ac:dyDescent="0.25">
      <c r="B217" s="31"/>
      <c r="C21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7" s="5"/>
      <c r="F217" s="11">
        <f>IF(Tableau1[[#This Row],[Nature (Biocontrôle ou autre)]]="Biocontrôle",Tableau1[[#This Row],[Chiffre d''affaire HT]]*Taux!$B$2,Tableau1[[#This Row],[Chiffre d''affaire HT]]*Taux!$B$1)</f>
        <v>0</v>
      </c>
      <c r="G217" s="11">
        <f>IF(Tableau1[[#This Row],[Montant de la Taxe ]]&lt;100,0,Tableau1[[#This Row],[Montant de la Taxe ]])</f>
        <v>0</v>
      </c>
    </row>
    <row r="218" spans="2:7" x14ac:dyDescent="0.25">
      <c r="B218" s="31"/>
      <c r="C21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8" s="5"/>
      <c r="F218" s="11">
        <f>IF(Tableau1[[#This Row],[Nature (Biocontrôle ou autre)]]="Biocontrôle",Tableau1[[#This Row],[Chiffre d''affaire HT]]*Taux!$B$2,Tableau1[[#This Row],[Chiffre d''affaire HT]]*Taux!$B$1)</f>
        <v>0</v>
      </c>
      <c r="G218" s="11">
        <f>IF(Tableau1[[#This Row],[Montant de la Taxe ]]&lt;100,0,Tableau1[[#This Row],[Montant de la Taxe ]])</f>
        <v>0</v>
      </c>
    </row>
    <row r="219" spans="2:7" x14ac:dyDescent="0.25">
      <c r="B219" s="31"/>
      <c r="C21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19" s="5"/>
      <c r="F219" s="11">
        <f>IF(Tableau1[[#This Row],[Nature (Biocontrôle ou autre)]]="Biocontrôle",Tableau1[[#This Row],[Chiffre d''affaire HT]]*Taux!$B$2,Tableau1[[#This Row],[Chiffre d''affaire HT]]*Taux!$B$1)</f>
        <v>0</v>
      </c>
      <c r="G219" s="11">
        <f>IF(Tableau1[[#This Row],[Montant de la Taxe ]]&lt;100,0,Tableau1[[#This Row],[Montant de la Taxe ]])</f>
        <v>0</v>
      </c>
    </row>
    <row r="220" spans="2:7" x14ac:dyDescent="0.25">
      <c r="B220" s="31"/>
      <c r="C22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0" s="5"/>
      <c r="F220" s="11">
        <f>IF(Tableau1[[#This Row],[Nature (Biocontrôle ou autre)]]="Biocontrôle",Tableau1[[#This Row],[Chiffre d''affaire HT]]*Taux!$B$2,Tableau1[[#This Row],[Chiffre d''affaire HT]]*Taux!$B$1)</f>
        <v>0</v>
      </c>
      <c r="G220" s="11">
        <f>IF(Tableau1[[#This Row],[Montant de la Taxe ]]&lt;100,0,Tableau1[[#This Row],[Montant de la Taxe ]])</f>
        <v>0</v>
      </c>
    </row>
    <row r="221" spans="2:7" x14ac:dyDescent="0.25">
      <c r="B221" s="31"/>
      <c r="C22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1" s="5"/>
      <c r="F221" s="11">
        <f>IF(Tableau1[[#This Row],[Nature (Biocontrôle ou autre)]]="Biocontrôle",Tableau1[[#This Row],[Chiffre d''affaire HT]]*Taux!$B$2,Tableau1[[#This Row],[Chiffre d''affaire HT]]*Taux!$B$1)</f>
        <v>0</v>
      </c>
      <c r="G221" s="11">
        <f>IF(Tableau1[[#This Row],[Montant de la Taxe ]]&lt;100,0,Tableau1[[#This Row],[Montant de la Taxe ]])</f>
        <v>0</v>
      </c>
    </row>
    <row r="222" spans="2:7" x14ac:dyDescent="0.25">
      <c r="B222" s="31"/>
      <c r="C22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2" s="5"/>
      <c r="F222" s="11">
        <f>IF(Tableau1[[#This Row],[Nature (Biocontrôle ou autre)]]="Biocontrôle",Tableau1[[#This Row],[Chiffre d''affaire HT]]*Taux!$B$2,Tableau1[[#This Row],[Chiffre d''affaire HT]]*Taux!$B$1)</f>
        <v>0</v>
      </c>
      <c r="G222" s="11">
        <f>IF(Tableau1[[#This Row],[Montant de la Taxe ]]&lt;100,0,Tableau1[[#This Row],[Montant de la Taxe ]])</f>
        <v>0</v>
      </c>
    </row>
    <row r="223" spans="2:7" x14ac:dyDescent="0.25">
      <c r="B223" s="31"/>
      <c r="C22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3" s="5"/>
      <c r="F223" s="11">
        <f>IF(Tableau1[[#This Row],[Nature (Biocontrôle ou autre)]]="Biocontrôle",Tableau1[[#This Row],[Chiffre d''affaire HT]]*Taux!$B$2,Tableau1[[#This Row],[Chiffre d''affaire HT]]*Taux!$B$1)</f>
        <v>0</v>
      </c>
      <c r="G223" s="11">
        <f>IF(Tableau1[[#This Row],[Montant de la Taxe ]]&lt;100,0,Tableau1[[#This Row],[Montant de la Taxe ]])</f>
        <v>0</v>
      </c>
    </row>
    <row r="224" spans="2:7" x14ac:dyDescent="0.25">
      <c r="B224" s="31"/>
      <c r="C22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4" s="5"/>
      <c r="F224" s="11">
        <f>IF(Tableau1[[#This Row],[Nature (Biocontrôle ou autre)]]="Biocontrôle",Tableau1[[#This Row],[Chiffre d''affaire HT]]*Taux!$B$2,Tableau1[[#This Row],[Chiffre d''affaire HT]]*Taux!$B$1)</f>
        <v>0</v>
      </c>
      <c r="G224" s="11">
        <f>IF(Tableau1[[#This Row],[Montant de la Taxe ]]&lt;100,0,Tableau1[[#This Row],[Montant de la Taxe ]])</f>
        <v>0</v>
      </c>
    </row>
    <row r="225" spans="2:7" x14ac:dyDescent="0.25">
      <c r="B225" s="31"/>
      <c r="C22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5" s="5"/>
      <c r="F225" s="11">
        <f>IF(Tableau1[[#This Row],[Nature (Biocontrôle ou autre)]]="Biocontrôle",Tableau1[[#This Row],[Chiffre d''affaire HT]]*Taux!$B$2,Tableau1[[#This Row],[Chiffre d''affaire HT]]*Taux!$B$1)</f>
        <v>0</v>
      </c>
      <c r="G225" s="11">
        <f>IF(Tableau1[[#This Row],[Montant de la Taxe ]]&lt;100,0,Tableau1[[#This Row],[Montant de la Taxe ]])</f>
        <v>0</v>
      </c>
    </row>
    <row r="226" spans="2:7" x14ac:dyDescent="0.25">
      <c r="B226" s="31"/>
      <c r="C22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6" s="5"/>
      <c r="F226" s="11">
        <f>IF(Tableau1[[#This Row],[Nature (Biocontrôle ou autre)]]="Biocontrôle",Tableau1[[#This Row],[Chiffre d''affaire HT]]*Taux!$B$2,Tableau1[[#This Row],[Chiffre d''affaire HT]]*Taux!$B$1)</f>
        <v>0</v>
      </c>
      <c r="G226" s="11">
        <f>IF(Tableau1[[#This Row],[Montant de la Taxe ]]&lt;100,0,Tableau1[[#This Row],[Montant de la Taxe ]])</f>
        <v>0</v>
      </c>
    </row>
    <row r="227" spans="2:7" x14ac:dyDescent="0.25">
      <c r="B227" s="31"/>
      <c r="C22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7" s="5"/>
      <c r="F227" s="11">
        <f>IF(Tableau1[[#This Row],[Nature (Biocontrôle ou autre)]]="Biocontrôle",Tableau1[[#This Row],[Chiffre d''affaire HT]]*Taux!$B$2,Tableau1[[#This Row],[Chiffre d''affaire HT]]*Taux!$B$1)</f>
        <v>0</v>
      </c>
      <c r="G227" s="11">
        <f>IF(Tableau1[[#This Row],[Montant de la Taxe ]]&lt;100,0,Tableau1[[#This Row],[Montant de la Taxe ]])</f>
        <v>0</v>
      </c>
    </row>
    <row r="228" spans="2:7" x14ac:dyDescent="0.25">
      <c r="B228" s="31"/>
      <c r="C22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8" s="5"/>
      <c r="F228" s="11">
        <f>IF(Tableau1[[#This Row],[Nature (Biocontrôle ou autre)]]="Biocontrôle",Tableau1[[#This Row],[Chiffre d''affaire HT]]*Taux!$B$2,Tableau1[[#This Row],[Chiffre d''affaire HT]]*Taux!$B$1)</f>
        <v>0</v>
      </c>
      <c r="G228" s="11">
        <f>IF(Tableau1[[#This Row],[Montant de la Taxe ]]&lt;100,0,Tableau1[[#This Row],[Montant de la Taxe ]])</f>
        <v>0</v>
      </c>
    </row>
    <row r="229" spans="2:7" x14ac:dyDescent="0.25">
      <c r="B229" s="31"/>
      <c r="C22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29" s="5"/>
      <c r="F229" s="11">
        <f>IF(Tableau1[[#This Row],[Nature (Biocontrôle ou autre)]]="Biocontrôle",Tableau1[[#This Row],[Chiffre d''affaire HT]]*Taux!$B$2,Tableau1[[#This Row],[Chiffre d''affaire HT]]*Taux!$B$1)</f>
        <v>0</v>
      </c>
      <c r="G229" s="11">
        <f>IF(Tableau1[[#This Row],[Montant de la Taxe ]]&lt;100,0,Tableau1[[#This Row],[Montant de la Taxe ]])</f>
        <v>0</v>
      </c>
    </row>
    <row r="230" spans="2:7" x14ac:dyDescent="0.25">
      <c r="B230" s="31"/>
      <c r="C23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0" s="5"/>
      <c r="F230" s="11">
        <f>IF(Tableau1[[#This Row],[Nature (Biocontrôle ou autre)]]="Biocontrôle",Tableau1[[#This Row],[Chiffre d''affaire HT]]*Taux!$B$2,Tableau1[[#This Row],[Chiffre d''affaire HT]]*Taux!$B$1)</f>
        <v>0</v>
      </c>
      <c r="G230" s="11">
        <f>IF(Tableau1[[#This Row],[Montant de la Taxe ]]&lt;100,0,Tableau1[[#This Row],[Montant de la Taxe ]])</f>
        <v>0</v>
      </c>
    </row>
    <row r="231" spans="2:7" x14ac:dyDescent="0.25">
      <c r="B231" s="31"/>
      <c r="C23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1" s="5"/>
      <c r="F231" s="11">
        <f>IF(Tableau1[[#This Row],[Nature (Biocontrôle ou autre)]]="Biocontrôle",Tableau1[[#This Row],[Chiffre d''affaire HT]]*Taux!$B$2,Tableau1[[#This Row],[Chiffre d''affaire HT]]*Taux!$B$1)</f>
        <v>0</v>
      </c>
      <c r="G231" s="11">
        <f>IF(Tableau1[[#This Row],[Montant de la Taxe ]]&lt;100,0,Tableau1[[#This Row],[Montant de la Taxe ]])</f>
        <v>0</v>
      </c>
    </row>
    <row r="232" spans="2:7" x14ac:dyDescent="0.25">
      <c r="B232" s="31"/>
      <c r="C23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2" s="5"/>
      <c r="F232" s="11">
        <f>IF(Tableau1[[#This Row],[Nature (Biocontrôle ou autre)]]="Biocontrôle",Tableau1[[#This Row],[Chiffre d''affaire HT]]*Taux!$B$2,Tableau1[[#This Row],[Chiffre d''affaire HT]]*Taux!$B$1)</f>
        <v>0</v>
      </c>
      <c r="G232" s="11">
        <f>IF(Tableau1[[#This Row],[Montant de la Taxe ]]&lt;100,0,Tableau1[[#This Row],[Montant de la Taxe ]])</f>
        <v>0</v>
      </c>
    </row>
    <row r="233" spans="2:7" x14ac:dyDescent="0.25">
      <c r="B233" s="31"/>
      <c r="C23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3" s="5"/>
      <c r="F233" s="11">
        <f>IF(Tableau1[[#This Row],[Nature (Biocontrôle ou autre)]]="Biocontrôle",Tableau1[[#This Row],[Chiffre d''affaire HT]]*Taux!$B$2,Tableau1[[#This Row],[Chiffre d''affaire HT]]*Taux!$B$1)</f>
        <v>0</v>
      </c>
      <c r="G233" s="11">
        <f>IF(Tableau1[[#This Row],[Montant de la Taxe ]]&lt;100,0,Tableau1[[#This Row],[Montant de la Taxe ]])</f>
        <v>0</v>
      </c>
    </row>
    <row r="234" spans="2:7" x14ac:dyDescent="0.25">
      <c r="B234" s="31"/>
      <c r="C23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4" s="5"/>
      <c r="F234" s="11">
        <f>IF(Tableau1[[#This Row],[Nature (Biocontrôle ou autre)]]="Biocontrôle",Tableau1[[#This Row],[Chiffre d''affaire HT]]*Taux!$B$2,Tableau1[[#This Row],[Chiffre d''affaire HT]]*Taux!$B$1)</f>
        <v>0</v>
      </c>
      <c r="G234" s="11">
        <f>IF(Tableau1[[#This Row],[Montant de la Taxe ]]&lt;100,0,Tableau1[[#This Row],[Montant de la Taxe ]])</f>
        <v>0</v>
      </c>
    </row>
    <row r="235" spans="2:7" x14ac:dyDescent="0.25">
      <c r="B235" s="31"/>
      <c r="C23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5" s="5"/>
      <c r="F235" s="11">
        <f>IF(Tableau1[[#This Row],[Nature (Biocontrôle ou autre)]]="Biocontrôle",Tableau1[[#This Row],[Chiffre d''affaire HT]]*Taux!$B$2,Tableau1[[#This Row],[Chiffre d''affaire HT]]*Taux!$B$1)</f>
        <v>0</v>
      </c>
      <c r="G235" s="11">
        <f>IF(Tableau1[[#This Row],[Montant de la Taxe ]]&lt;100,0,Tableau1[[#This Row],[Montant de la Taxe ]])</f>
        <v>0</v>
      </c>
    </row>
    <row r="236" spans="2:7" x14ac:dyDescent="0.25">
      <c r="B236" s="31"/>
      <c r="C23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6" s="5"/>
      <c r="F236" s="11">
        <f>IF(Tableau1[[#This Row],[Nature (Biocontrôle ou autre)]]="Biocontrôle",Tableau1[[#This Row],[Chiffre d''affaire HT]]*Taux!$B$2,Tableau1[[#This Row],[Chiffre d''affaire HT]]*Taux!$B$1)</f>
        <v>0</v>
      </c>
      <c r="G236" s="11">
        <f>IF(Tableau1[[#This Row],[Montant de la Taxe ]]&lt;100,0,Tableau1[[#This Row],[Montant de la Taxe ]])</f>
        <v>0</v>
      </c>
    </row>
    <row r="237" spans="2:7" x14ac:dyDescent="0.25">
      <c r="B237" s="31"/>
      <c r="C23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7" s="5"/>
      <c r="F237" s="11">
        <f>IF(Tableau1[[#This Row],[Nature (Biocontrôle ou autre)]]="Biocontrôle",Tableau1[[#This Row],[Chiffre d''affaire HT]]*Taux!$B$2,Tableau1[[#This Row],[Chiffre d''affaire HT]]*Taux!$B$1)</f>
        <v>0</v>
      </c>
      <c r="G237" s="11">
        <f>IF(Tableau1[[#This Row],[Montant de la Taxe ]]&lt;100,0,Tableau1[[#This Row],[Montant de la Taxe ]])</f>
        <v>0</v>
      </c>
    </row>
    <row r="238" spans="2:7" x14ac:dyDescent="0.25">
      <c r="B238" s="31"/>
      <c r="C23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8" s="5"/>
      <c r="F238" s="11">
        <f>IF(Tableau1[[#This Row],[Nature (Biocontrôle ou autre)]]="Biocontrôle",Tableau1[[#This Row],[Chiffre d''affaire HT]]*Taux!$B$2,Tableau1[[#This Row],[Chiffre d''affaire HT]]*Taux!$B$1)</f>
        <v>0</v>
      </c>
      <c r="G238" s="11">
        <f>IF(Tableau1[[#This Row],[Montant de la Taxe ]]&lt;100,0,Tableau1[[#This Row],[Montant de la Taxe ]])</f>
        <v>0</v>
      </c>
    </row>
    <row r="239" spans="2:7" x14ac:dyDescent="0.25">
      <c r="B239" s="31"/>
      <c r="C23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39" s="5"/>
      <c r="F239" s="11">
        <f>IF(Tableau1[[#This Row],[Nature (Biocontrôle ou autre)]]="Biocontrôle",Tableau1[[#This Row],[Chiffre d''affaire HT]]*Taux!$B$2,Tableau1[[#This Row],[Chiffre d''affaire HT]]*Taux!$B$1)</f>
        <v>0</v>
      </c>
      <c r="G239" s="11">
        <f>IF(Tableau1[[#This Row],[Montant de la Taxe ]]&lt;100,0,Tableau1[[#This Row],[Montant de la Taxe ]])</f>
        <v>0</v>
      </c>
    </row>
    <row r="240" spans="2:7" x14ac:dyDescent="0.25">
      <c r="B240" s="31"/>
      <c r="C240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0" s="5"/>
      <c r="F240" s="11">
        <f>IF(Tableau1[[#This Row],[Nature (Biocontrôle ou autre)]]="Biocontrôle",Tableau1[[#This Row],[Chiffre d''affaire HT]]*Taux!$B$2,Tableau1[[#This Row],[Chiffre d''affaire HT]]*Taux!$B$1)</f>
        <v>0</v>
      </c>
      <c r="G240" s="11">
        <f>IF(Tableau1[[#This Row],[Montant de la Taxe ]]&lt;100,0,Tableau1[[#This Row],[Montant de la Taxe ]])</f>
        <v>0</v>
      </c>
    </row>
    <row r="241" spans="2:7" x14ac:dyDescent="0.25">
      <c r="B241" s="31"/>
      <c r="C24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1" s="5"/>
      <c r="F241" s="11">
        <f>IF(Tableau1[[#This Row],[Nature (Biocontrôle ou autre)]]="Biocontrôle",Tableau1[[#This Row],[Chiffre d''affaire HT]]*Taux!$B$2,Tableau1[[#This Row],[Chiffre d''affaire HT]]*Taux!$B$1)</f>
        <v>0</v>
      </c>
      <c r="G241" s="11">
        <f>IF(Tableau1[[#This Row],[Montant de la Taxe ]]&lt;100,0,Tableau1[[#This Row],[Montant de la Taxe ]])</f>
        <v>0</v>
      </c>
    </row>
    <row r="242" spans="2:7" x14ac:dyDescent="0.25">
      <c r="B242" s="31"/>
      <c r="C242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2" s="5"/>
      <c r="F242" s="11">
        <f>IF(Tableau1[[#This Row],[Nature (Biocontrôle ou autre)]]="Biocontrôle",Tableau1[[#This Row],[Chiffre d''affaire HT]]*Taux!$B$2,Tableau1[[#This Row],[Chiffre d''affaire HT]]*Taux!$B$1)</f>
        <v>0</v>
      </c>
      <c r="G242" s="11">
        <f>IF(Tableau1[[#This Row],[Montant de la Taxe ]]&lt;100,0,Tableau1[[#This Row],[Montant de la Taxe ]])</f>
        <v>0</v>
      </c>
    </row>
    <row r="243" spans="2:7" x14ac:dyDescent="0.25">
      <c r="B243" s="31"/>
      <c r="C243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3" s="5"/>
      <c r="F243" s="11">
        <f>IF(Tableau1[[#This Row],[Nature (Biocontrôle ou autre)]]="Biocontrôle",Tableau1[[#This Row],[Chiffre d''affaire HT]]*Taux!$B$2,Tableau1[[#This Row],[Chiffre d''affaire HT]]*Taux!$B$1)</f>
        <v>0</v>
      </c>
      <c r="G243" s="11">
        <f>IF(Tableau1[[#This Row],[Montant de la Taxe ]]&lt;100,0,Tableau1[[#This Row],[Montant de la Taxe ]])</f>
        <v>0</v>
      </c>
    </row>
    <row r="244" spans="2:7" x14ac:dyDescent="0.25">
      <c r="B244" s="31"/>
      <c r="C244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4" s="5"/>
      <c r="F244" s="11">
        <f>IF(Tableau1[[#This Row],[Nature (Biocontrôle ou autre)]]="Biocontrôle",Tableau1[[#This Row],[Chiffre d''affaire HT]]*Taux!$B$2,Tableau1[[#This Row],[Chiffre d''affaire HT]]*Taux!$B$1)</f>
        <v>0</v>
      </c>
      <c r="G244" s="11">
        <f>IF(Tableau1[[#This Row],[Montant de la Taxe ]]&lt;100,0,Tableau1[[#This Row],[Montant de la Taxe ]])</f>
        <v>0</v>
      </c>
    </row>
    <row r="245" spans="2:7" x14ac:dyDescent="0.25">
      <c r="B245" s="31"/>
      <c r="C245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5" s="5"/>
      <c r="F245" s="11">
        <f>IF(Tableau1[[#This Row],[Nature (Biocontrôle ou autre)]]="Biocontrôle",Tableau1[[#This Row],[Chiffre d''affaire HT]]*Taux!$B$2,Tableau1[[#This Row],[Chiffre d''affaire HT]]*Taux!$B$1)</f>
        <v>0</v>
      </c>
      <c r="G245" s="11">
        <f>IF(Tableau1[[#This Row],[Montant de la Taxe ]]&lt;100,0,Tableau1[[#This Row],[Montant de la Taxe ]])</f>
        <v>0</v>
      </c>
    </row>
    <row r="246" spans="2:7" x14ac:dyDescent="0.25">
      <c r="B246" s="31"/>
      <c r="C246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6" s="5"/>
      <c r="F246" s="11">
        <f>IF(Tableau1[[#This Row],[Nature (Biocontrôle ou autre)]]="Biocontrôle",Tableau1[[#This Row],[Chiffre d''affaire HT]]*Taux!$B$2,Tableau1[[#This Row],[Chiffre d''affaire HT]]*Taux!$B$1)</f>
        <v>0</v>
      </c>
      <c r="G246" s="11">
        <f>IF(Tableau1[[#This Row],[Montant de la Taxe ]]&lt;100,0,Tableau1[[#This Row],[Montant de la Taxe ]])</f>
        <v>0</v>
      </c>
    </row>
    <row r="247" spans="2:7" x14ac:dyDescent="0.25">
      <c r="B247" s="31"/>
      <c r="C247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7" s="5"/>
      <c r="F247" s="11">
        <f>IF(Tableau1[[#This Row],[Nature (Biocontrôle ou autre)]]="Biocontrôle",Tableau1[[#This Row],[Chiffre d''affaire HT]]*Taux!$B$2,Tableau1[[#This Row],[Chiffre d''affaire HT]]*Taux!$B$1)</f>
        <v>0</v>
      </c>
      <c r="G247" s="11">
        <f>IF(Tableau1[[#This Row],[Montant de la Taxe ]]&lt;100,0,Tableau1[[#This Row],[Montant de la Taxe ]])</f>
        <v>0</v>
      </c>
    </row>
    <row r="248" spans="2:7" x14ac:dyDescent="0.25">
      <c r="B248" s="31"/>
      <c r="C248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8" s="5"/>
      <c r="F248" s="11">
        <f>IF(Tableau1[[#This Row],[Nature (Biocontrôle ou autre)]]="Biocontrôle",Tableau1[[#This Row],[Chiffre d''affaire HT]]*Taux!$B$2,Tableau1[[#This Row],[Chiffre d''affaire HT]]*Taux!$B$1)</f>
        <v>0</v>
      </c>
      <c r="G248" s="11">
        <f>IF(Tableau1[[#This Row],[Montant de la Taxe ]]&lt;100,0,Tableau1[[#This Row],[Montant de la Taxe ]])</f>
        <v>0</v>
      </c>
    </row>
    <row r="249" spans="2:7" x14ac:dyDescent="0.25">
      <c r="B249" s="31"/>
      <c r="C249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49" s="5"/>
      <c r="F249" s="11">
        <f>IF(Tableau1[[#This Row],[Nature (Biocontrôle ou autre)]]="Biocontrôle",Tableau1[[#This Row],[Chiffre d''affaire HT]]*Taux!$B$2,Tableau1[[#This Row],[Chiffre d''affaire HT]]*Taux!$B$1)</f>
        <v>0</v>
      </c>
      <c r="G249" s="11">
        <f>IF(Tableau1[[#This Row],[Montant de la Taxe ]]&lt;100,0,Tableau1[[#This Row],[Montant de la Taxe ]])</f>
        <v>0</v>
      </c>
    </row>
    <row r="250" spans="2:7" x14ac:dyDescent="0.25">
      <c r="B250" s="31"/>
      <c r="C25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0" s="5"/>
      <c r="F250" s="11">
        <f>IF(Tableau1[[#This Row],[Nature (Biocontrôle ou autre)]]="Biocontrôle",Tableau1[[#This Row],[Chiffre d''affaire HT]]*Taux!$B$2,Tableau1[[#This Row],[Chiffre d''affaire HT]]*Taux!$B$1)</f>
        <v>0</v>
      </c>
      <c r="G250" s="39">
        <f>IF(Tableau1[[#This Row],[Montant de la Taxe ]]&lt;100,0,Tableau1[[#This Row],[Montant de la Taxe ]])</f>
        <v>0</v>
      </c>
    </row>
    <row r="251" spans="2:7" x14ac:dyDescent="0.25">
      <c r="B251" s="31"/>
      <c r="C25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1" s="5"/>
      <c r="F251" s="11">
        <f>IF(Tableau1[[#This Row],[Nature (Biocontrôle ou autre)]]="Biocontrôle",Tableau1[[#This Row],[Chiffre d''affaire HT]]*Taux!$B$2,Tableau1[[#This Row],[Chiffre d''affaire HT]]*Taux!$B$1)</f>
        <v>0</v>
      </c>
      <c r="G251" s="39">
        <f>IF(Tableau1[[#This Row],[Montant de la Taxe ]]&lt;100,0,Tableau1[[#This Row],[Montant de la Taxe ]])</f>
        <v>0</v>
      </c>
    </row>
    <row r="252" spans="2:7" x14ac:dyDescent="0.25">
      <c r="B252" s="31"/>
      <c r="C25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2" s="5"/>
      <c r="F252" s="11">
        <f>IF(Tableau1[[#This Row],[Nature (Biocontrôle ou autre)]]="Biocontrôle",Tableau1[[#This Row],[Chiffre d''affaire HT]]*Taux!$B$2,Tableau1[[#This Row],[Chiffre d''affaire HT]]*Taux!$B$1)</f>
        <v>0</v>
      </c>
      <c r="G252" s="39">
        <f>IF(Tableau1[[#This Row],[Montant de la Taxe ]]&lt;100,0,Tableau1[[#This Row],[Montant de la Taxe ]])</f>
        <v>0</v>
      </c>
    </row>
    <row r="253" spans="2:7" x14ac:dyDescent="0.25">
      <c r="B253" s="31"/>
      <c r="C25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3" s="5"/>
      <c r="F253" s="11">
        <f>IF(Tableau1[[#This Row],[Nature (Biocontrôle ou autre)]]="Biocontrôle",Tableau1[[#This Row],[Chiffre d''affaire HT]]*Taux!$B$2,Tableau1[[#This Row],[Chiffre d''affaire HT]]*Taux!$B$1)</f>
        <v>0</v>
      </c>
      <c r="G253" s="39">
        <f>IF(Tableau1[[#This Row],[Montant de la Taxe ]]&lt;100,0,Tableau1[[#This Row],[Montant de la Taxe ]])</f>
        <v>0</v>
      </c>
    </row>
    <row r="254" spans="2:7" x14ac:dyDescent="0.25">
      <c r="B254" s="31"/>
      <c r="C25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4" s="5"/>
      <c r="F254" s="11">
        <f>IF(Tableau1[[#This Row],[Nature (Biocontrôle ou autre)]]="Biocontrôle",Tableau1[[#This Row],[Chiffre d''affaire HT]]*Taux!$B$2,Tableau1[[#This Row],[Chiffre d''affaire HT]]*Taux!$B$1)</f>
        <v>0</v>
      </c>
      <c r="G254" s="39">
        <f>IF(Tableau1[[#This Row],[Montant de la Taxe ]]&lt;100,0,Tableau1[[#This Row],[Montant de la Taxe ]])</f>
        <v>0</v>
      </c>
    </row>
    <row r="255" spans="2:7" x14ac:dyDescent="0.25">
      <c r="B255" s="31"/>
      <c r="C25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5" s="5"/>
      <c r="F255" s="11">
        <f>IF(Tableau1[[#This Row],[Nature (Biocontrôle ou autre)]]="Biocontrôle",Tableau1[[#This Row],[Chiffre d''affaire HT]]*Taux!$B$2,Tableau1[[#This Row],[Chiffre d''affaire HT]]*Taux!$B$1)</f>
        <v>0</v>
      </c>
      <c r="G255" s="39">
        <f>IF(Tableau1[[#This Row],[Montant de la Taxe ]]&lt;100,0,Tableau1[[#This Row],[Montant de la Taxe ]])</f>
        <v>0</v>
      </c>
    </row>
    <row r="256" spans="2:7" x14ac:dyDescent="0.25">
      <c r="B256" s="31"/>
      <c r="C25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6" s="5"/>
      <c r="F256" s="11">
        <f>IF(Tableau1[[#This Row],[Nature (Biocontrôle ou autre)]]="Biocontrôle",Tableau1[[#This Row],[Chiffre d''affaire HT]]*Taux!$B$2,Tableau1[[#This Row],[Chiffre d''affaire HT]]*Taux!$B$1)</f>
        <v>0</v>
      </c>
      <c r="G256" s="39">
        <f>IF(Tableau1[[#This Row],[Montant de la Taxe ]]&lt;100,0,Tableau1[[#This Row],[Montant de la Taxe ]])</f>
        <v>0</v>
      </c>
    </row>
    <row r="257" spans="2:7" x14ac:dyDescent="0.25">
      <c r="B257" s="31"/>
      <c r="C25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7" s="5"/>
      <c r="F257" s="11">
        <f>IF(Tableau1[[#This Row],[Nature (Biocontrôle ou autre)]]="Biocontrôle",Tableau1[[#This Row],[Chiffre d''affaire HT]]*Taux!$B$2,Tableau1[[#This Row],[Chiffre d''affaire HT]]*Taux!$B$1)</f>
        <v>0</v>
      </c>
      <c r="G257" s="39">
        <f>IF(Tableau1[[#This Row],[Montant de la Taxe ]]&lt;100,0,Tableau1[[#This Row],[Montant de la Taxe ]])</f>
        <v>0</v>
      </c>
    </row>
    <row r="258" spans="2:7" x14ac:dyDescent="0.25">
      <c r="B258" s="31"/>
      <c r="C25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8" s="5"/>
      <c r="F258" s="11">
        <f>IF(Tableau1[[#This Row],[Nature (Biocontrôle ou autre)]]="Biocontrôle",Tableau1[[#This Row],[Chiffre d''affaire HT]]*Taux!$B$2,Tableau1[[#This Row],[Chiffre d''affaire HT]]*Taux!$B$1)</f>
        <v>0</v>
      </c>
      <c r="G258" s="39">
        <f>IF(Tableau1[[#This Row],[Montant de la Taxe ]]&lt;100,0,Tableau1[[#This Row],[Montant de la Taxe ]])</f>
        <v>0</v>
      </c>
    </row>
    <row r="259" spans="2:7" x14ac:dyDescent="0.25">
      <c r="B259" s="31"/>
      <c r="C25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59" s="5"/>
      <c r="F259" s="11">
        <f>IF(Tableau1[[#This Row],[Nature (Biocontrôle ou autre)]]="Biocontrôle",Tableau1[[#This Row],[Chiffre d''affaire HT]]*Taux!$B$2,Tableau1[[#This Row],[Chiffre d''affaire HT]]*Taux!$B$1)</f>
        <v>0</v>
      </c>
      <c r="G259" s="39">
        <f>IF(Tableau1[[#This Row],[Montant de la Taxe ]]&lt;100,0,Tableau1[[#This Row],[Montant de la Taxe ]])</f>
        <v>0</v>
      </c>
    </row>
    <row r="260" spans="2:7" x14ac:dyDescent="0.25">
      <c r="B260" s="31"/>
      <c r="C26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0" s="5"/>
      <c r="F260" s="11">
        <f>IF(Tableau1[[#This Row],[Nature (Biocontrôle ou autre)]]="Biocontrôle",Tableau1[[#This Row],[Chiffre d''affaire HT]]*Taux!$B$2,Tableau1[[#This Row],[Chiffre d''affaire HT]]*Taux!$B$1)</f>
        <v>0</v>
      </c>
      <c r="G260" s="39">
        <f>IF(Tableau1[[#This Row],[Montant de la Taxe ]]&lt;100,0,Tableau1[[#This Row],[Montant de la Taxe ]])</f>
        <v>0</v>
      </c>
    </row>
    <row r="261" spans="2:7" x14ac:dyDescent="0.25">
      <c r="B261" s="31"/>
      <c r="C26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1" s="5"/>
      <c r="F261" s="11">
        <f>IF(Tableau1[[#This Row],[Nature (Biocontrôle ou autre)]]="Biocontrôle",Tableau1[[#This Row],[Chiffre d''affaire HT]]*Taux!$B$2,Tableau1[[#This Row],[Chiffre d''affaire HT]]*Taux!$B$1)</f>
        <v>0</v>
      </c>
      <c r="G261" s="39">
        <f>IF(Tableau1[[#This Row],[Montant de la Taxe ]]&lt;100,0,Tableau1[[#This Row],[Montant de la Taxe ]])</f>
        <v>0</v>
      </c>
    </row>
    <row r="262" spans="2:7" x14ac:dyDescent="0.25">
      <c r="B262" s="31"/>
      <c r="C26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2" s="5"/>
      <c r="F262" s="11">
        <f>IF(Tableau1[[#This Row],[Nature (Biocontrôle ou autre)]]="Biocontrôle",Tableau1[[#This Row],[Chiffre d''affaire HT]]*Taux!$B$2,Tableau1[[#This Row],[Chiffre d''affaire HT]]*Taux!$B$1)</f>
        <v>0</v>
      </c>
      <c r="G262" s="39">
        <f>IF(Tableau1[[#This Row],[Montant de la Taxe ]]&lt;100,0,Tableau1[[#This Row],[Montant de la Taxe ]])</f>
        <v>0</v>
      </c>
    </row>
    <row r="263" spans="2:7" x14ac:dyDescent="0.25">
      <c r="B263" s="31"/>
      <c r="C26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3" s="5"/>
      <c r="F263" s="11">
        <f>IF(Tableau1[[#This Row],[Nature (Biocontrôle ou autre)]]="Biocontrôle",Tableau1[[#This Row],[Chiffre d''affaire HT]]*Taux!$B$2,Tableau1[[#This Row],[Chiffre d''affaire HT]]*Taux!$B$1)</f>
        <v>0</v>
      </c>
      <c r="G263" s="39">
        <f>IF(Tableau1[[#This Row],[Montant de la Taxe ]]&lt;100,0,Tableau1[[#This Row],[Montant de la Taxe ]])</f>
        <v>0</v>
      </c>
    </row>
    <row r="264" spans="2:7" x14ac:dyDescent="0.25">
      <c r="B264" s="31"/>
      <c r="C26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4" s="5"/>
      <c r="F264" s="11">
        <f>IF(Tableau1[[#This Row],[Nature (Biocontrôle ou autre)]]="Biocontrôle",Tableau1[[#This Row],[Chiffre d''affaire HT]]*Taux!$B$2,Tableau1[[#This Row],[Chiffre d''affaire HT]]*Taux!$B$1)</f>
        <v>0</v>
      </c>
      <c r="G264" s="39">
        <f>IF(Tableau1[[#This Row],[Montant de la Taxe ]]&lt;100,0,Tableau1[[#This Row],[Montant de la Taxe ]])</f>
        <v>0</v>
      </c>
    </row>
    <row r="265" spans="2:7" x14ac:dyDescent="0.25">
      <c r="B265" s="31"/>
      <c r="C26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5" s="5"/>
      <c r="F265" s="11">
        <f>IF(Tableau1[[#This Row],[Nature (Biocontrôle ou autre)]]="Biocontrôle",Tableau1[[#This Row],[Chiffre d''affaire HT]]*Taux!$B$2,Tableau1[[#This Row],[Chiffre d''affaire HT]]*Taux!$B$1)</f>
        <v>0</v>
      </c>
      <c r="G265" s="39">
        <f>IF(Tableau1[[#This Row],[Montant de la Taxe ]]&lt;100,0,Tableau1[[#This Row],[Montant de la Taxe ]])</f>
        <v>0</v>
      </c>
    </row>
    <row r="266" spans="2:7" x14ac:dyDescent="0.25">
      <c r="B266" s="31"/>
      <c r="C26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6" s="5"/>
      <c r="F266" s="11">
        <f>IF(Tableau1[[#This Row],[Nature (Biocontrôle ou autre)]]="Biocontrôle",Tableau1[[#This Row],[Chiffre d''affaire HT]]*Taux!$B$2,Tableau1[[#This Row],[Chiffre d''affaire HT]]*Taux!$B$1)</f>
        <v>0</v>
      </c>
      <c r="G266" s="39">
        <f>IF(Tableau1[[#This Row],[Montant de la Taxe ]]&lt;100,0,Tableau1[[#This Row],[Montant de la Taxe ]])</f>
        <v>0</v>
      </c>
    </row>
    <row r="267" spans="2:7" x14ac:dyDescent="0.25">
      <c r="B267" s="31"/>
      <c r="C26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7" s="5"/>
      <c r="F267" s="11">
        <f>IF(Tableau1[[#This Row],[Nature (Biocontrôle ou autre)]]="Biocontrôle",Tableau1[[#This Row],[Chiffre d''affaire HT]]*Taux!$B$2,Tableau1[[#This Row],[Chiffre d''affaire HT]]*Taux!$B$1)</f>
        <v>0</v>
      </c>
      <c r="G267" s="39">
        <f>IF(Tableau1[[#This Row],[Montant de la Taxe ]]&lt;100,0,Tableau1[[#This Row],[Montant de la Taxe ]])</f>
        <v>0</v>
      </c>
    </row>
    <row r="268" spans="2:7" x14ac:dyDescent="0.25">
      <c r="B268" s="31"/>
      <c r="C26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8" s="5"/>
      <c r="F268" s="11">
        <f>IF(Tableau1[[#This Row],[Nature (Biocontrôle ou autre)]]="Biocontrôle",Tableau1[[#This Row],[Chiffre d''affaire HT]]*Taux!$B$2,Tableau1[[#This Row],[Chiffre d''affaire HT]]*Taux!$B$1)</f>
        <v>0</v>
      </c>
      <c r="G268" s="39">
        <f>IF(Tableau1[[#This Row],[Montant de la Taxe ]]&lt;100,0,Tableau1[[#This Row],[Montant de la Taxe ]])</f>
        <v>0</v>
      </c>
    </row>
    <row r="269" spans="2:7" x14ac:dyDescent="0.25">
      <c r="B269" s="31"/>
      <c r="C26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69" s="5"/>
      <c r="F269" s="11">
        <f>IF(Tableau1[[#This Row],[Nature (Biocontrôle ou autre)]]="Biocontrôle",Tableau1[[#This Row],[Chiffre d''affaire HT]]*Taux!$B$2,Tableau1[[#This Row],[Chiffre d''affaire HT]]*Taux!$B$1)</f>
        <v>0</v>
      </c>
      <c r="G269" s="39">
        <f>IF(Tableau1[[#This Row],[Montant de la Taxe ]]&lt;100,0,Tableau1[[#This Row],[Montant de la Taxe ]])</f>
        <v>0</v>
      </c>
    </row>
    <row r="270" spans="2:7" x14ac:dyDescent="0.25">
      <c r="B270" s="31"/>
      <c r="C27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0" s="5"/>
      <c r="F270" s="11">
        <f>IF(Tableau1[[#This Row],[Nature (Biocontrôle ou autre)]]="Biocontrôle",Tableau1[[#This Row],[Chiffre d''affaire HT]]*Taux!$B$2,Tableau1[[#This Row],[Chiffre d''affaire HT]]*Taux!$B$1)</f>
        <v>0</v>
      </c>
      <c r="G270" s="39">
        <f>IF(Tableau1[[#This Row],[Montant de la Taxe ]]&lt;100,0,Tableau1[[#This Row],[Montant de la Taxe ]])</f>
        <v>0</v>
      </c>
    </row>
    <row r="271" spans="2:7" x14ac:dyDescent="0.25">
      <c r="B271" s="31"/>
      <c r="C27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1" s="5"/>
      <c r="F271" s="11">
        <f>IF(Tableau1[[#This Row],[Nature (Biocontrôle ou autre)]]="Biocontrôle",Tableau1[[#This Row],[Chiffre d''affaire HT]]*Taux!$B$2,Tableau1[[#This Row],[Chiffre d''affaire HT]]*Taux!$B$1)</f>
        <v>0</v>
      </c>
      <c r="G271" s="39">
        <f>IF(Tableau1[[#This Row],[Montant de la Taxe ]]&lt;100,0,Tableau1[[#This Row],[Montant de la Taxe ]])</f>
        <v>0</v>
      </c>
    </row>
    <row r="272" spans="2:7" x14ac:dyDescent="0.25">
      <c r="B272" s="31"/>
      <c r="C27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2" s="5"/>
      <c r="F272" s="11">
        <f>IF(Tableau1[[#This Row],[Nature (Biocontrôle ou autre)]]="Biocontrôle",Tableau1[[#This Row],[Chiffre d''affaire HT]]*Taux!$B$2,Tableau1[[#This Row],[Chiffre d''affaire HT]]*Taux!$B$1)</f>
        <v>0</v>
      </c>
      <c r="G272" s="39">
        <f>IF(Tableau1[[#This Row],[Montant de la Taxe ]]&lt;100,0,Tableau1[[#This Row],[Montant de la Taxe ]])</f>
        <v>0</v>
      </c>
    </row>
    <row r="273" spans="2:7" x14ac:dyDescent="0.25">
      <c r="B273" s="31"/>
      <c r="C27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3" s="5"/>
      <c r="F273" s="11">
        <f>IF(Tableau1[[#This Row],[Nature (Biocontrôle ou autre)]]="Biocontrôle",Tableau1[[#This Row],[Chiffre d''affaire HT]]*Taux!$B$2,Tableau1[[#This Row],[Chiffre d''affaire HT]]*Taux!$B$1)</f>
        <v>0</v>
      </c>
      <c r="G273" s="39">
        <f>IF(Tableau1[[#This Row],[Montant de la Taxe ]]&lt;100,0,Tableau1[[#This Row],[Montant de la Taxe ]])</f>
        <v>0</v>
      </c>
    </row>
    <row r="274" spans="2:7" x14ac:dyDescent="0.25">
      <c r="B274" s="31"/>
      <c r="C27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4" s="5"/>
      <c r="F274" s="11">
        <f>IF(Tableau1[[#This Row],[Nature (Biocontrôle ou autre)]]="Biocontrôle",Tableau1[[#This Row],[Chiffre d''affaire HT]]*Taux!$B$2,Tableau1[[#This Row],[Chiffre d''affaire HT]]*Taux!$B$1)</f>
        <v>0</v>
      </c>
      <c r="G274" s="39">
        <f>IF(Tableau1[[#This Row],[Montant de la Taxe ]]&lt;100,0,Tableau1[[#This Row],[Montant de la Taxe ]])</f>
        <v>0</v>
      </c>
    </row>
    <row r="275" spans="2:7" x14ac:dyDescent="0.25">
      <c r="B275" s="31"/>
      <c r="C27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5" s="5"/>
      <c r="F275" s="11">
        <f>IF(Tableau1[[#This Row],[Nature (Biocontrôle ou autre)]]="Biocontrôle",Tableau1[[#This Row],[Chiffre d''affaire HT]]*Taux!$B$2,Tableau1[[#This Row],[Chiffre d''affaire HT]]*Taux!$B$1)</f>
        <v>0</v>
      </c>
      <c r="G275" s="39">
        <f>IF(Tableau1[[#This Row],[Montant de la Taxe ]]&lt;100,0,Tableau1[[#This Row],[Montant de la Taxe ]])</f>
        <v>0</v>
      </c>
    </row>
    <row r="276" spans="2:7" x14ac:dyDescent="0.25">
      <c r="B276" s="31"/>
      <c r="C27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6" s="5"/>
      <c r="F276" s="11">
        <f>IF(Tableau1[[#This Row],[Nature (Biocontrôle ou autre)]]="Biocontrôle",Tableau1[[#This Row],[Chiffre d''affaire HT]]*Taux!$B$2,Tableau1[[#This Row],[Chiffre d''affaire HT]]*Taux!$B$1)</f>
        <v>0</v>
      </c>
      <c r="G276" s="39">
        <f>IF(Tableau1[[#This Row],[Montant de la Taxe ]]&lt;100,0,Tableau1[[#This Row],[Montant de la Taxe ]])</f>
        <v>0</v>
      </c>
    </row>
    <row r="277" spans="2:7" x14ac:dyDescent="0.25">
      <c r="B277" s="31"/>
      <c r="C27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7" s="5"/>
      <c r="F277" s="11">
        <f>IF(Tableau1[[#This Row],[Nature (Biocontrôle ou autre)]]="Biocontrôle",Tableau1[[#This Row],[Chiffre d''affaire HT]]*Taux!$B$2,Tableau1[[#This Row],[Chiffre d''affaire HT]]*Taux!$B$1)</f>
        <v>0</v>
      </c>
      <c r="G277" s="39">
        <f>IF(Tableau1[[#This Row],[Montant de la Taxe ]]&lt;100,0,Tableau1[[#This Row],[Montant de la Taxe ]])</f>
        <v>0</v>
      </c>
    </row>
    <row r="278" spans="2:7" x14ac:dyDescent="0.25">
      <c r="B278" s="31"/>
      <c r="C27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8" s="5"/>
      <c r="F278" s="11">
        <f>IF(Tableau1[[#This Row],[Nature (Biocontrôle ou autre)]]="Biocontrôle",Tableau1[[#This Row],[Chiffre d''affaire HT]]*Taux!$B$2,Tableau1[[#This Row],[Chiffre d''affaire HT]]*Taux!$B$1)</f>
        <v>0</v>
      </c>
      <c r="G278" s="39">
        <f>IF(Tableau1[[#This Row],[Montant de la Taxe ]]&lt;100,0,Tableau1[[#This Row],[Montant de la Taxe ]])</f>
        <v>0</v>
      </c>
    </row>
    <row r="279" spans="2:7" x14ac:dyDescent="0.25">
      <c r="B279" s="31"/>
      <c r="C27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79" s="5"/>
      <c r="F279" s="11">
        <f>IF(Tableau1[[#This Row],[Nature (Biocontrôle ou autre)]]="Biocontrôle",Tableau1[[#This Row],[Chiffre d''affaire HT]]*Taux!$B$2,Tableau1[[#This Row],[Chiffre d''affaire HT]]*Taux!$B$1)</f>
        <v>0</v>
      </c>
      <c r="G279" s="39">
        <f>IF(Tableau1[[#This Row],[Montant de la Taxe ]]&lt;100,0,Tableau1[[#This Row],[Montant de la Taxe ]])</f>
        <v>0</v>
      </c>
    </row>
    <row r="280" spans="2:7" x14ac:dyDescent="0.25">
      <c r="B280" s="31"/>
      <c r="C28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0" s="5"/>
      <c r="F280" s="11">
        <f>IF(Tableau1[[#This Row],[Nature (Biocontrôle ou autre)]]="Biocontrôle",Tableau1[[#This Row],[Chiffre d''affaire HT]]*Taux!$B$2,Tableau1[[#This Row],[Chiffre d''affaire HT]]*Taux!$B$1)</f>
        <v>0</v>
      </c>
      <c r="G280" s="39">
        <f>IF(Tableau1[[#This Row],[Montant de la Taxe ]]&lt;100,0,Tableau1[[#This Row],[Montant de la Taxe ]])</f>
        <v>0</v>
      </c>
    </row>
    <row r="281" spans="2:7" x14ac:dyDescent="0.25">
      <c r="B281" s="31"/>
      <c r="C28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1" s="5"/>
      <c r="F281" s="11">
        <f>IF(Tableau1[[#This Row],[Nature (Biocontrôle ou autre)]]="Biocontrôle",Tableau1[[#This Row],[Chiffre d''affaire HT]]*Taux!$B$2,Tableau1[[#This Row],[Chiffre d''affaire HT]]*Taux!$B$1)</f>
        <v>0</v>
      </c>
      <c r="G281" s="39">
        <f>IF(Tableau1[[#This Row],[Montant de la Taxe ]]&lt;100,0,Tableau1[[#This Row],[Montant de la Taxe ]])</f>
        <v>0</v>
      </c>
    </row>
    <row r="282" spans="2:7" x14ac:dyDescent="0.25">
      <c r="B282" s="31"/>
      <c r="C28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2" s="5"/>
      <c r="F282" s="11">
        <f>IF(Tableau1[[#This Row],[Nature (Biocontrôle ou autre)]]="Biocontrôle",Tableau1[[#This Row],[Chiffre d''affaire HT]]*Taux!$B$2,Tableau1[[#This Row],[Chiffre d''affaire HT]]*Taux!$B$1)</f>
        <v>0</v>
      </c>
      <c r="G282" s="39">
        <f>IF(Tableau1[[#This Row],[Montant de la Taxe ]]&lt;100,0,Tableau1[[#This Row],[Montant de la Taxe ]])</f>
        <v>0</v>
      </c>
    </row>
    <row r="283" spans="2:7" x14ac:dyDescent="0.25">
      <c r="B283" s="31"/>
      <c r="C28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3" s="5"/>
      <c r="F283" s="11">
        <f>IF(Tableau1[[#This Row],[Nature (Biocontrôle ou autre)]]="Biocontrôle",Tableau1[[#This Row],[Chiffre d''affaire HT]]*Taux!$B$2,Tableau1[[#This Row],[Chiffre d''affaire HT]]*Taux!$B$1)</f>
        <v>0</v>
      </c>
      <c r="G283" s="39">
        <f>IF(Tableau1[[#This Row],[Montant de la Taxe ]]&lt;100,0,Tableau1[[#This Row],[Montant de la Taxe ]])</f>
        <v>0</v>
      </c>
    </row>
    <row r="284" spans="2:7" x14ac:dyDescent="0.25">
      <c r="B284" s="31"/>
      <c r="C28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4" s="5"/>
      <c r="F284" s="11">
        <f>IF(Tableau1[[#This Row],[Nature (Biocontrôle ou autre)]]="Biocontrôle",Tableau1[[#This Row],[Chiffre d''affaire HT]]*Taux!$B$2,Tableau1[[#This Row],[Chiffre d''affaire HT]]*Taux!$B$1)</f>
        <v>0</v>
      </c>
      <c r="G284" s="39">
        <f>IF(Tableau1[[#This Row],[Montant de la Taxe ]]&lt;100,0,Tableau1[[#This Row],[Montant de la Taxe ]])</f>
        <v>0</v>
      </c>
    </row>
    <row r="285" spans="2:7" x14ac:dyDescent="0.25">
      <c r="B285" s="31"/>
      <c r="C28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5" s="5"/>
      <c r="F285" s="11">
        <f>IF(Tableau1[[#This Row],[Nature (Biocontrôle ou autre)]]="Biocontrôle",Tableau1[[#This Row],[Chiffre d''affaire HT]]*Taux!$B$2,Tableau1[[#This Row],[Chiffre d''affaire HT]]*Taux!$B$1)</f>
        <v>0</v>
      </c>
      <c r="G285" s="39">
        <f>IF(Tableau1[[#This Row],[Montant de la Taxe ]]&lt;100,0,Tableau1[[#This Row],[Montant de la Taxe ]])</f>
        <v>0</v>
      </c>
    </row>
    <row r="286" spans="2:7" x14ac:dyDescent="0.25">
      <c r="B286" s="31"/>
      <c r="C28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6" s="5"/>
      <c r="F286" s="11">
        <f>IF(Tableau1[[#This Row],[Nature (Biocontrôle ou autre)]]="Biocontrôle",Tableau1[[#This Row],[Chiffre d''affaire HT]]*Taux!$B$2,Tableau1[[#This Row],[Chiffre d''affaire HT]]*Taux!$B$1)</f>
        <v>0</v>
      </c>
      <c r="G286" s="39">
        <f>IF(Tableau1[[#This Row],[Montant de la Taxe ]]&lt;100,0,Tableau1[[#This Row],[Montant de la Taxe ]])</f>
        <v>0</v>
      </c>
    </row>
    <row r="287" spans="2:7" x14ac:dyDescent="0.25">
      <c r="B287" s="31"/>
      <c r="C28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7" s="5"/>
      <c r="F287" s="11">
        <f>IF(Tableau1[[#This Row],[Nature (Biocontrôle ou autre)]]="Biocontrôle",Tableau1[[#This Row],[Chiffre d''affaire HT]]*Taux!$B$2,Tableau1[[#This Row],[Chiffre d''affaire HT]]*Taux!$B$1)</f>
        <v>0</v>
      </c>
      <c r="G287" s="39">
        <f>IF(Tableau1[[#This Row],[Montant de la Taxe ]]&lt;100,0,Tableau1[[#This Row],[Montant de la Taxe ]])</f>
        <v>0</v>
      </c>
    </row>
    <row r="288" spans="2:7" x14ac:dyDescent="0.25">
      <c r="B288" s="31"/>
      <c r="C28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8" s="5"/>
      <c r="F288" s="11">
        <f>IF(Tableau1[[#This Row],[Nature (Biocontrôle ou autre)]]="Biocontrôle",Tableau1[[#This Row],[Chiffre d''affaire HT]]*Taux!$B$2,Tableau1[[#This Row],[Chiffre d''affaire HT]]*Taux!$B$1)</f>
        <v>0</v>
      </c>
      <c r="G288" s="39">
        <f>IF(Tableau1[[#This Row],[Montant de la Taxe ]]&lt;100,0,Tableau1[[#This Row],[Montant de la Taxe ]])</f>
        <v>0</v>
      </c>
    </row>
    <row r="289" spans="2:7" x14ac:dyDescent="0.25">
      <c r="B289" s="31"/>
      <c r="C28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89" s="5"/>
      <c r="F289" s="11">
        <f>IF(Tableau1[[#This Row],[Nature (Biocontrôle ou autre)]]="Biocontrôle",Tableau1[[#This Row],[Chiffre d''affaire HT]]*Taux!$B$2,Tableau1[[#This Row],[Chiffre d''affaire HT]]*Taux!$B$1)</f>
        <v>0</v>
      </c>
      <c r="G289" s="39">
        <f>IF(Tableau1[[#This Row],[Montant de la Taxe ]]&lt;100,0,Tableau1[[#This Row],[Montant de la Taxe ]])</f>
        <v>0</v>
      </c>
    </row>
    <row r="290" spans="2:7" x14ac:dyDescent="0.25">
      <c r="B290" s="31"/>
      <c r="C29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0" s="5"/>
      <c r="F290" s="11">
        <f>IF(Tableau1[[#This Row],[Nature (Biocontrôle ou autre)]]="Biocontrôle",Tableau1[[#This Row],[Chiffre d''affaire HT]]*Taux!$B$2,Tableau1[[#This Row],[Chiffre d''affaire HT]]*Taux!$B$1)</f>
        <v>0</v>
      </c>
      <c r="G290" s="39">
        <f>IF(Tableau1[[#This Row],[Montant de la Taxe ]]&lt;100,0,Tableau1[[#This Row],[Montant de la Taxe ]])</f>
        <v>0</v>
      </c>
    </row>
    <row r="291" spans="2:7" x14ac:dyDescent="0.25">
      <c r="B291" s="31"/>
      <c r="C29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1" s="5"/>
      <c r="F291" s="11">
        <f>IF(Tableau1[[#This Row],[Nature (Biocontrôle ou autre)]]="Biocontrôle",Tableau1[[#This Row],[Chiffre d''affaire HT]]*Taux!$B$2,Tableau1[[#This Row],[Chiffre d''affaire HT]]*Taux!$B$1)</f>
        <v>0</v>
      </c>
      <c r="G291" s="39">
        <f>IF(Tableau1[[#This Row],[Montant de la Taxe ]]&lt;100,0,Tableau1[[#This Row],[Montant de la Taxe ]])</f>
        <v>0</v>
      </c>
    </row>
    <row r="292" spans="2:7" x14ac:dyDescent="0.25">
      <c r="B292" s="31"/>
      <c r="C29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2" s="5"/>
      <c r="F292" s="11">
        <f>IF(Tableau1[[#This Row],[Nature (Biocontrôle ou autre)]]="Biocontrôle",Tableau1[[#This Row],[Chiffre d''affaire HT]]*Taux!$B$2,Tableau1[[#This Row],[Chiffre d''affaire HT]]*Taux!$B$1)</f>
        <v>0</v>
      </c>
      <c r="G292" s="39">
        <f>IF(Tableau1[[#This Row],[Montant de la Taxe ]]&lt;100,0,Tableau1[[#This Row],[Montant de la Taxe ]])</f>
        <v>0</v>
      </c>
    </row>
    <row r="293" spans="2:7" x14ac:dyDescent="0.25">
      <c r="B293" s="31"/>
      <c r="C29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3" s="5"/>
      <c r="F293" s="11">
        <f>IF(Tableau1[[#This Row],[Nature (Biocontrôle ou autre)]]="Biocontrôle",Tableau1[[#This Row],[Chiffre d''affaire HT]]*Taux!$B$2,Tableau1[[#This Row],[Chiffre d''affaire HT]]*Taux!$B$1)</f>
        <v>0</v>
      </c>
      <c r="G293" s="39">
        <f>IF(Tableau1[[#This Row],[Montant de la Taxe ]]&lt;100,0,Tableau1[[#This Row],[Montant de la Taxe ]])</f>
        <v>0</v>
      </c>
    </row>
    <row r="294" spans="2:7" x14ac:dyDescent="0.25">
      <c r="B294" s="31"/>
      <c r="C29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4" s="5"/>
      <c r="F294" s="11">
        <f>IF(Tableau1[[#This Row],[Nature (Biocontrôle ou autre)]]="Biocontrôle",Tableau1[[#This Row],[Chiffre d''affaire HT]]*Taux!$B$2,Tableau1[[#This Row],[Chiffre d''affaire HT]]*Taux!$B$1)</f>
        <v>0</v>
      </c>
      <c r="G294" s="39">
        <f>IF(Tableau1[[#This Row],[Montant de la Taxe ]]&lt;100,0,Tableau1[[#This Row],[Montant de la Taxe ]])</f>
        <v>0</v>
      </c>
    </row>
    <row r="295" spans="2:7" x14ac:dyDescent="0.25">
      <c r="B295" s="31"/>
      <c r="C29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5" s="5"/>
      <c r="F295" s="11">
        <f>IF(Tableau1[[#This Row],[Nature (Biocontrôle ou autre)]]="Biocontrôle",Tableau1[[#This Row],[Chiffre d''affaire HT]]*Taux!$B$2,Tableau1[[#This Row],[Chiffre d''affaire HT]]*Taux!$B$1)</f>
        <v>0</v>
      </c>
      <c r="G295" s="39">
        <f>IF(Tableau1[[#This Row],[Montant de la Taxe ]]&lt;100,0,Tableau1[[#This Row],[Montant de la Taxe ]])</f>
        <v>0</v>
      </c>
    </row>
    <row r="296" spans="2:7" x14ac:dyDescent="0.25">
      <c r="B296" s="31"/>
      <c r="C29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6" s="5"/>
      <c r="F296" s="11">
        <f>IF(Tableau1[[#This Row],[Nature (Biocontrôle ou autre)]]="Biocontrôle",Tableau1[[#This Row],[Chiffre d''affaire HT]]*Taux!$B$2,Tableau1[[#This Row],[Chiffre d''affaire HT]]*Taux!$B$1)</f>
        <v>0</v>
      </c>
      <c r="G296" s="39">
        <f>IF(Tableau1[[#This Row],[Montant de la Taxe ]]&lt;100,0,Tableau1[[#This Row],[Montant de la Taxe ]])</f>
        <v>0</v>
      </c>
    </row>
    <row r="297" spans="2:7" x14ac:dyDescent="0.25">
      <c r="B297" s="31"/>
      <c r="C29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7" s="5"/>
      <c r="F297" s="11">
        <f>IF(Tableau1[[#This Row],[Nature (Biocontrôle ou autre)]]="Biocontrôle",Tableau1[[#This Row],[Chiffre d''affaire HT]]*Taux!$B$2,Tableau1[[#This Row],[Chiffre d''affaire HT]]*Taux!$B$1)</f>
        <v>0</v>
      </c>
      <c r="G297" s="39">
        <f>IF(Tableau1[[#This Row],[Montant de la Taxe ]]&lt;100,0,Tableau1[[#This Row],[Montant de la Taxe ]])</f>
        <v>0</v>
      </c>
    </row>
    <row r="298" spans="2:7" x14ac:dyDescent="0.25">
      <c r="B298" s="31"/>
      <c r="C29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8" s="5"/>
      <c r="F298" s="11">
        <f>IF(Tableau1[[#This Row],[Nature (Biocontrôle ou autre)]]="Biocontrôle",Tableau1[[#This Row],[Chiffre d''affaire HT]]*Taux!$B$2,Tableau1[[#This Row],[Chiffre d''affaire HT]]*Taux!$B$1)</f>
        <v>0</v>
      </c>
      <c r="G298" s="39">
        <f>IF(Tableau1[[#This Row],[Montant de la Taxe ]]&lt;100,0,Tableau1[[#This Row],[Montant de la Taxe ]])</f>
        <v>0</v>
      </c>
    </row>
    <row r="299" spans="2:7" x14ac:dyDescent="0.25">
      <c r="B299" s="31"/>
      <c r="C29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299" s="5"/>
      <c r="F299" s="11">
        <f>IF(Tableau1[[#This Row],[Nature (Biocontrôle ou autre)]]="Biocontrôle",Tableau1[[#This Row],[Chiffre d''affaire HT]]*Taux!$B$2,Tableau1[[#This Row],[Chiffre d''affaire HT]]*Taux!$B$1)</f>
        <v>0</v>
      </c>
      <c r="G299" s="39">
        <f>IF(Tableau1[[#This Row],[Montant de la Taxe ]]&lt;100,0,Tableau1[[#This Row],[Montant de la Taxe ]])</f>
        <v>0</v>
      </c>
    </row>
    <row r="300" spans="2:7" x14ac:dyDescent="0.25">
      <c r="B300" s="31"/>
      <c r="C30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0" s="5"/>
      <c r="F300" s="11">
        <f>IF(Tableau1[[#This Row],[Nature (Biocontrôle ou autre)]]="Biocontrôle",Tableau1[[#This Row],[Chiffre d''affaire HT]]*Taux!$B$2,Tableau1[[#This Row],[Chiffre d''affaire HT]]*Taux!$B$1)</f>
        <v>0</v>
      </c>
      <c r="G300" s="39">
        <f>IF(Tableau1[[#This Row],[Montant de la Taxe ]]&lt;100,0,Tableau1[[#This Row],[Montant de la Taxe ]])</f>
        <v>0</v>
      </c>
    </row>
    <row r="301" spans="2:7" x14ac:dyDescent="0.25">
      <c r="B301" s="31"/>
      <c r="C30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1" s="5"/>
      <c r="F301" s="11">
        <f>IF(Tableau1[[#This Row],[Nature (Biocontrôle ou autre)]]="Biocontrôle",Tableau1[[#This Row],[Chiffre d''affaire HT]]*Taux!$B$2,Tableau1[[#This Row],[Chiffre d''affaire HT]]*Taux!$B$1)</f>
        <v>0</v>
      </c>
      <c r="G301" s="39">
        <f>IF(Tableau1[[#This Row],[Montant de la Taxe ]]&lt;100,0,Tableau1[[#This Row],[Montant de la Taxe ]])</f>
        <v>0</v>
      </c>
    </row>
    <row r="302" spans="2:7" x14ac:dyDescent="0.25">
      <c r="B302" s="31"/>
      <c r="C30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2" s="5"/>
      <c r="F302" s="11">
        <f>IF(Tableau1[[#This Row],[Nature (Biocontrôle ou autre)]]="Biocontrôle",Tableau1[[#This Row],[Chiffre d''affaire HT]]*Taux!$B$2,Tableau1[[#This Row],[Chiffre d''affaire HT]]*Taux!$B$1)</f>
        <v>0</v>
      </c>
      <c r="G302" s="39">
        <f>IF(Tableau1[[#This Row],[Montant de la Taxe ]]&lt;100,0,Tableau1[[#This Row],[Montant de la Taxe ]])</f>
        <v>0</v>
      </c>
    </row>
    <row r="303" spans="2:7" x14ac:dyDescent="0.25">
      <c r="B303" s="31"/>
      <c r="C30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3" s="5"/>
      <c r="F303" s="11">
        <f>IF(Tableau1[[#This Row],[Nature (Biocontrôle ou autre)]]="Biocontrôle",Tableau1[[#This Row],[Chiffre d''affaire HT]]*Taux!$B$2,Tableau1[[#This Row],[Chiffre d''affaire HT]]*Taux!$B$1)</f>
        <v>0</v>
      </c>
      <c r="G303" s="39">
        <f>IF(Tableau1[[#This Row],[Montant de la Taxe ]]&lt;100,0,Tableau1[[#This Row],[Montant de la Taxe ]])</f>
        <v>0</v>
      </c>
    </row>
    <row r="304" spans="2:7" x14ac:dyDescent="0.25">
      <c r="B304" s="31"/>
      <c r="C30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4" s="5"/>
      <c r="F304" s="11">
        <f>IF(Tableau1[[#This Row],[Nature (Biocontrôle ou autre)]]="Biocontrôle",Tableau1[[#This Row],[Chiffre d''affaire HT]]*Taux!$B$2,Tableau1[[#This Row],[Chiffre d''affaire HT]]*Taux!$B$1)</f>
        <v>0</v>
      </c>
      <c r="G304" s="39">
        <f>IF(Tableau1[[#This Row],[Montant de la Taxe ]]&lt;100,0,Tableau1[[#This Row],[Montant de la Taxe ]])</f>
        <v>0</v>
      </c>
    </row>
    <row r="305" spans="2:7" x14ac:dyDescent="0.25">
      <c r="B305" s="31"/>
      <c r="C30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5" s="5"/>
      <c r="F305" s="11">
        <f>IF(Tableau1[[#This Row],[Nature (Biocontrôle ou autre)]]="Biocontrôle",Tableau1[[#This Row],[Chiffre d''affaire HT]]*Taux!$B$2,Tableau1[[#This Row],[Chiffre d''affaire HT]]*Taux!$B$1)</f>
        <v>0</v>
      </c>
      <c r="G305" s="39">
        <f>IF(Tableau1[[#This Row],[Montant de la Taxe ]]&lt;100,0,Tableau1[[#This Row],[Montant de la Taxe ]])</f>
        <v>0</v>
      </c>
    </row>
    <row r="306" spans="2:7" x14ac:dyDescent="0.25">
      <c r="B306" s="31"/>
      <c r="C30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6" s="5"/>
      <c r="F306" s="11">
        <f>IF(Tableau1[[#This Row],[Nature (Biocontrôle ou autre)]]="Biocontrôle",Tableau1[[#This Row],[Chiffre d''affaire HT]]*Taux!$B$2,Tableau1[[#This Row],[Chiffre d''affaire HT]]*Taux!$B$1)</f>
        <v>0</v>
      </c>
      <c r="G306" s="39">
        <f>IF(Tableau1[[#This Row],[Montant de la Taxe ]]&lt;100,0,Tableau1[[#This Row],[Montant de la Taxe ]])</f>
        <v>0</v>
      </c>
    </row>
    <row r="307" spans="2:7" x14ac:dyDescent="0.25">
      <c r="B307" s="31"/>
      <c r="C30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7" s="5"/>
      <c r="F307" s="11">
        <f>IF(Tableau1[[#This Row],[Nature (Biocontrôle ou autre)]]="Biocontrôle",Tableau1[[#This Row],[Chiffre d''affaire HT]]*Taux!$B$2,Tableau1[[#This Row],[Chiffre d''affaire HT]]*Taux!$B$1)</f>
        <v>0</v>
      </c>
      <c r="G307" s="39">
        <f>IF(Tableau1[[#This Row],[Montant de la Taxe ]]&lt;100,0,Tableau1[[#This Row],[Montant de la Taxe ]])</f>
        <v>0</v>
      </c>
    </row>
    <row r="308" spans="2:7" x14ac:dyDescent="0.25">
      <c r="B308" s="31"/>
      <c r="C30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8" s="5"/>
      <c r="F308" s="11">
        <f>IF(Tableau1[[#This Row],[Nature (Biocontrôle ou autre)]]="Biocontrôle",Tableau1[[#This Row],[Chiffre d''affaire HT]]*Taux!$B$2,Tableau1[[#This Row],[Chiffre d''affaire HT]]*Taux!$B$1)</f>
        <v>0</v>
      </c>
      <c r="G308" s="39">
        <f>IF(Tableau1[[#This Row],[Montant de la Taxe ]]&lt;100,0,Tableau1[[#This Row],[Montant de la Taxe ]])</f>
        <v>0</v>
      </c>
    </row>
    <row r="309" spans="2:7" x14ac:dyDescent="0.25">
      <c r="B309" s="31"/>
      <c r="C30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09" s="5"/>
      <c r="F309" s="11">
        <f>IF(Tableau1[[#This Row],[Nature (Biocontrôle ou autre)]]="Biocontrôle",Tableau1[[#This Row],[Chiffre d''affaire HT]]*Taux!$B$2,Tableau1[[#This Row],[Chiffre d''affaire HT]]*Taux!$B$1)</f>
        <v>0</v>
      </c>
      <c r="G309" s="39">
        <f>IF(Tableau1[[#This Row],[Montant de la Taxe ]]&lt;100,0,Tableau1[[#This Row],[Montant de la Taxe ]])</f>
        <v>0</v>
      </c>
    </row>
    <row r="310" spans="2:7" x14ac:dyDescent="0.25">
      <c r="B310" s="31"/>
      <c r="C31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0" s="5"/>
      <c r="F310" s="11">
        <f>IF(Tableau1[[#This Row],[Nature (Biocontrôle ou autre)]]="Biocontrôle",Tableau1[[#This Row],[Chiffre d''affaire HT]]*Taux!$B$2,Tableau1[[#This Row],[Chiffre d''affaire HT]]*Taux!$B$1)</f>
        <v>0</v>
      </c>
      <c r="G310" s="39">
        <f>IF(Tableau1[[#This Row],[Montant de la Taxe ]]&lt;100,0,Tableau1[[#This Row],[Montant de la Taxe ]])</f>
        <v>0</v>
      </c>
    </row>
    <row r="311" spans="2:7" x14ac:dyDescent="0.25">
      <c r="B311" s="31"/>
      <c r="C31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1" s="5"/>
      <c r="F311" s="11">
        <f>IF(Tableau1[[#This Row],[Nature (Biocontrôle ou autre)]]="Biocontrôle",Tableau1[[#This Row],[Chiffre d''affaire HT]]*Taux!$B$2,Tableau1[[#This Row],[Chiffre d''affaire HT]]*Taux!$B$1)</f>
        <v>0</v>
      </c>
      <c r="G311" s="39">
        <f>IF(Tableau1[[#This Row],[Montant de la Taxe ]]&lt;100,0,Tableau1[[#This Row],[Montant de la Taxe ]])</f>
        <v>0</v>
      </c>
    </row>
    <row r="312" spans="2:7" x14ac:dyDescent="0.25">
      <c r="B312" s="31"/>
      <c r="C31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2" s="5"/>
      <c r="F312" s="11">
        <f>IF(Tableau1[[#This Row],[Nature (Biocontrôle ou autre)]]="Biocontrôle",Tableau1[[#This Row],[Chiffre d''affaire HT]]*Taux!$B$2,Tableau1[[#This Row],[Chiffre d''affaire HT]]*Taux!$B$1)</f>
        <v>0</v>
      </c>
      <c r="G312" s="39">
        <f>IF(Tableau1[[#This Row],[Montant de la Taxe ]]&lt;100,0,Tableau1[[#This Row],[Montant de la Taxe ]])</f>
        <v>0</v>
      </c>
    </row>
    <row r="313" spans="2:7" x14ac:dyDescent="0.25">
      <c r="B313" s="31"/>
      <c r="C31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3" s="5"/>
      <c r="F313" s="11">
        <f>IF(Tableau1[[#This Row],[Nature (Biocontrôle ou autre)]]="Biocontrôle",Tableau1[[#This Row],[Chiffre d''affaire HT]]*Taux!$B$2,Tableau1[[#This Row],[Chiffre d''affaire HT]]*Taux!$B$1)</f>
        <v>0</v>
      </c>
      <c r="G313" s="39">
        <f>IF(Tableau1[[#This Row],[Montant de la Taxe ]]&lt;100,0,Tableau1[[#This Row],[Montant de la Taxe ]])</f>
        <v>0</v>
      </c>
    </row>
    <row r="314" spans="2:7" x14ac:dyDescent="0.25">
      <c r="B314" s="31"/>
      <c r="C31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4" s="5"/>
      <c r="F314" s="11">
        <f>IF(Tableau1[[#This Row],[Nature (Biocontrôle ou autre)]]="Biocontrôle",Tableau1[[#This Row],[Chiffre d''affaire HT]]*Taux!$B$2,Tableau1[[#This Row],[Chiffre d''affaire HT]]*Taux!$B$1)</f>
        <v>0</v>
      </c>
      <c r="G314" s="39">
        <f>IF(Tableau1[[#This Row],[Montant de la Taxe ]]&lt;100,0,Tableau1[[#This Row],[Montant de la Taxe ]])</f>
        <v>0</v>
      </c>
    </row>
    <row r="315" spans="2:7" x14ac:dyDescent="0.25">
      <c r="B315" s="31"/>
      <c r="C31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5" s="5"/>
      <c r="F315" s="11">
        <f>IF(Tableau1[[#This Row],[Nature (Biocontrôle ou autre)]]="Biocontrôle",Tableau1[[#This Row],[Chiffre d''affaire HT]]*Taux!$B$2,Tableau1[[#This Row],[Chiffre d''affaire HT]]*Taux!$B$1)</f>
        <v>0</v>
      </c>
      <c r="G315" s="39">
        <f>IF(Tableau1[[#This Row],[Montant de la Taxe ]]&lt;100,0,Tableau1[[#This Row],[Montant de la Taxe ]])</f>
        <v>0</v>
      </c>
    </row>
    <row r="316" spans="2:7" x14ac:dyDescent="0.25">
      <c r="B316" s="31"/>
      <c r="C31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6" s="5"/>
      <c r="F316" s="11">
        <f>IF(Tableau1[[#This Row],[Nature (Biocontrôle ou autre)]]="Biocontrôle",Tableau1[[#This Row],[Chiffre d''affaire HT]]*Taux!$B$2,Tableau1[[#This Row],[Chiffre d''affaire HT]]*Taux!$B$1)</f>
        <v>0</v>
      </c>
      <c r="G316" s="39">
        <f>IF(Tableau1[[#This Row],[Montant de la Taxe ]]&lt;100,0,Tableau1[[#This Row],[Montant de la Taxe ]])</f>
        <v>0</v>
      </c>
    </row>
    <row r="317" spans="2:7" x14ac:dyDescent="0.25">
      <c r="B317" s="31"/>
      <c r="C31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7" s="5"/>
      <c r="F317" s="11">
        <f>IF(Tableau1[[#This Row],[Nature (Biocontrôle ou autre)]]="Biocontrôle",Tableau1[[#This Row],[Chiffre d''affaire HT]]*Taux!$B$2,Tableau1[[#This Row],[Chiffre d''affaire HT]]*Taux!$B$1)</f>
        <v>0</v>
      </c>
      <c r="G317" s="39">
        <f>IF(Tableau1[[#This Row],[Montant de la Taxe ]]&lt;100,0,Tableau1[[#This Row],[Montant de la Taxe ]])</f>
        <v>0</v>
      </c>
    </row>
    <row r="318" spans="2:7" x14ac:dyDescent="0.25">
      <c r="B318" s="31"/>
      <c r="C31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8" s="5"/>
      <c r="F318" s="11">
        <f>IF(Tableau1[[#This Row],[Nature (Biocontrôle ou autre)]]="Biocontrôle",Tableau1[[#This Row],[Chiffre d''affaire HT]]*Taux!$B$2,Tableau1[[#This Row],[Chiffre d''affaire HT]]*Taux!$B$1)</f>
        <v>0</v>
      </c>
      <c r="G318" s="39">
        <f>IF(Tableau1[[#This Row],[Montant de la Taxe ]]&lt;100,0,Tableau1[[#This Row],[Montant de la Taxe ]])</f>
        <v>0</v>
      </c>
    </row>
    <row r="319" spans="2:7" x14ac:dyDescent="0.25">
      <c r="B319" s="31"/>
      <c r="C31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19" s="5"/>
      <c r="F319" s="11">
        <f>IF(Tableau1[[#This Row],[Nature (Biocontrôle ou autre)]]="Biocontrôle",Tableau1[[#This Row],[Chiffre d''affaire HT]]*Taux!$B$2,Tableau1[[#This Row],[Chiffre d''affaire HT]]*Taux!$B$1)</f>
        <v>0</v>
      </c>
      <c r="G319" s="39">
        <f>IF(Tableau1[[#This Row],[Montant de la Taxe ]]&lt;100,0,Tableau1[[#This Row],[Montant de la Taxe ]])</f>
        <v>0</v>
      </c>
    </row>
    <row r="320" spans="2:7" x14ac:dyDescent="0.25">
      <c r="B320" s="31"/>
      <c r="C32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0" s="5"/>
      <c r="F320" s="11">
        <f>IF(Tableau1[[#This Row],[Nature (Biocontrôle ou autre)]]="Biocontrôle",Tableau1[[#This Row],[Chiffre d''affaire HT]]*Taux!$B$2,Tableau1[[#This Row],[Chiffre d''affaire HT]]*Taux!$B$1)</f>
        <v>0</v>
      </c>
      <c r="G320" s="39">
        <f>IF(Tableau1[[#This Row],[Montant de la Taxe ]]&lt;100,0,Tableau1[[#This Row],[Montant de la Taxe ]])</f>
        <v>0</v>
      </c>
    </row>
    <row r="321" spans="2:7" x14ac:dyDescent="0.25">
      <c r="B321" s="31"/>
      <c r="C32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1" s="5"/>
      <c r="F321" s="11">
        <f>IF(Tableau1[[#This Row],[Nature (Biocontrôle ou autre)]]="Biocontrôle",Tableau1[[#This Row],[Chiffre d''affaire HT]]*Taux!$B$2,Tableau1[[#This Row],[Chiffre d''affaire HT]]*Taux!$B$1)</f>
        <v>0</v>
      </c>
      <c r="G321" s="39">
        <f>IF(Tableau1[[#This Row],[Montant de la Taxe ]]&lt;100,0,Tableau1[[#This Row],[Montant de la Taxe ]])</f>
        <v>0</v>
      </c>
    </row>
    <row r="322" spans="2:7" x14ac:dyDescent="0.25">
      <c r="B322" s="31"/>
      <c r="C32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2" s="5"/>
      <c r="F322" s="11">
        <f>IF(Tableau1[[#This Row],[Nature (Biocontrôle ou autre)]]="Biocontrôle",Tableau1[[#This Row],[Chiffre d''affaire HT]]*Taux!$B$2,Tableau1[[#This Row],[Chiffre d''affaire HT]]*Taux!$B$1)</f>
        <v>0</v>
      </c>
      <c r="G322" s="39">
        <f>IF(Tableau1[[#This Row],[Montant de la Taxe ]]&lt;100,0,Tableau1[[#This Row],[Montant de la Taxe ]])</f>
        <v>0</v>
      </c>
    </row>
    <row r="323" spans="2:7" x14ac:dyDescent="0.25">
      <c r="B323" s="31"/>
      <c r="C32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3" s="5"/>
      <c r="F323" s="11">
        <f>IF(Tableau1[[#This Row],[Nature (Biocontrôle ou autre)]]="Biocontrôle",Tableau1[[#This Row],[Chiffre d''affaire HT]]*Taux!$B$2,Tableau1[[#This Row],[Chiffre d''affaire HT]]*Taux!$B$1)</f>
        <v>0</v>
      </c>
      <c r="G323" s="39">
        <f>IF(Tableau1[[#This Row],[Montant de la Taxe ]]&lt;100,0,Tableau1[[#This Row],[Montant de la Taxe ]])</f>
        <v>0</v>
      </c>
    </row>
    <row r="324" spans="2:7" x14ac:dyDescent="0.25">
      <c r="B324" s="31"/>
      <c r="C32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4" s="5"/>
      <c r="F324" s="11">
        <f>IF(Tableau1[[#This Row],[Nature (Biocontrôle ou autre)]]="Biocontrôle",Tableau1[[#This Row],[Chiffre d''affaire HT]]*Taux!$B$2,Tableau1[[#This Row],[Chiffre d''affaire HT]]*Taux!$B$1)</f>
        <v>0</v>
      </c>
      <c r="G324" s="39">
        <f>IF(Tableau1[[#This Row],[Montant de la Taxe ]]&lt;100,0,Tableau1[[#This Row],[Montant de la Taxe ]])</f>
        <v>0</v>
      </c>
    </row>
    <row r="325" spans="2:7" x14ac:dyDescent="0.25">
      <c r="B325" s="31"/>
      <c r="C32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5" s="5"/>
      <c r="F325" s="11">
        <f>IF(Tableau1[[#This Row],[Nature (Biocontrôle ou autre)]]="Biocontrôle",Tableau1[[#This Row],[Chiffre d''affaire HT]]*Taux!$B$2,Tableau1[[#This Row],[Chiffre d''affaire HT]]*Taux!$B$1)</f>
        <v>0</v>
      </c>
      <c r="G325" s="39">
        <f>IF(Tableau1[[#This Row],[Montant de la Taxe ]]&lt;100,0,Tableau1[[#This Row],[Montant de la Taxe ]])</f>
        <v>0</v>
      </c>
    </row>
    <row r="326" spans="2:7" x14ac:dyDescent="0.25">
      <c r="B326" s="31"/>
      <c r="C32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6" s="5"/>
      <c r="F326" s="11">
        <f>IF(Tableau1[[#This Row],[Nature (Biocontrôle ou autre)]]="Biocontrôle",Tableau1[[#This Row],[Chiffre d''affaire HT]]*Taux!$B$2,Tableau1[[#This Row],[Chiffre d''affaire HT]]*Taux!$B$1)</f>
        <v>0</v>
      </c>
      <c r="G326" s="39">
        <f>IF(Tableau1[[#This Row],[Montant de la Taxe ]]&lt;100,0,Tableau1[[#This Row],[Montant de la Taxe ]])</f>
        <v>0</v>
      </c>
    </row>
    <row r="327" spans="2:7" x14ac:dyDescent="0.25">
      <c r="B327" s="31"/>
      <c r="C32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7" s="5"/>
      <c r="F327" s="11">
        <f>IF(Tableau1[[#This Row],[Nature (Biocontrôle ou autre)]]="Biocontrôle",Tableau1[[#This Row],[Chiffre d''affaire HT]]*Taux!$B$2,Tableau1[[#This Row],[Chiffre d''affaire HT]]*Taux!$B$1)</f>
        <v>0</v>
      </c>
      <c r="G327" s="39">
        <f>IF(Tableau1[[#This Row],[Montant de la Taxe ]]&lt;100,0,Tableau1[[#This Row],[Montant de la Taxe ]])</f>
        <v>0</v>
      </c>
    </row>
    <row r="328" spans="2:7" x14ac:dyDescent="0.25">
      <c r="B328" s="31"/>
      <c r="C32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8" s="5"/>
      <c r="F328" s="11">
        <f>IF(Tableau1[[#This Row],[Nature (Biocontrôle ou autre)]]="Biocontrôle",Tableau1[[#This Row],[Chiffre d''affaire HT]]*Taux!$B$2,Tableau1[[#This Row],[Chiffre d''affaire HT]]*Taux!$B$1)</f>
        <v>0</v>
      </c>
      <c r="G328" s="39">
        <f>IF(Tableau1[[#This Row],[Montant de la Taxe ]]&lt;100,0,Tableau1[[#This Row],[Montant de la Taxe ]])</f>
        <v>0</v>
      </c>
    </row>
    <row r="329" spans="2:7" x14ac:dyDescent="0.25">
      <c r="B329" s="31"/>
      <c r="C32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29" s="5"/>
      <c r="F329" s="11">
        <f>IF(Tableau1[[#This Row],[Nature (Biocontrôle ou autre)]]="Biocontrôle",Tableau1[[#This Row],[Chiffre d''affaire HT]]*Taux!$B$2,Tableau1[[#This Row],[Chiffre d''affaire HT]]*Taux!$B$1)</f>
        <v>0</v>
      </c>
      <c r="G329" s="39">
        <f>IF(Tableau1[[#This Row],[Montant de la Taxe ]]&lt;100,0,Tableau1[[#This Row],[Montant de la Taxe ]])</f>
        <v>0</v>
      </c>
    </row>
    <row r="330" spans="2:7" x14ac:dyDescent="0.25">
      <c r="B330" s="31"/>
      <c r="C33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0" s="5"/>
      <c r="F330" s="11">
        <f>IF(Tableau1[[#This Row],[Nature (Biocontrôle ou autre)]]="Biocontrôle",Tableau1[[#This Row],[Chiffre d''affaire HT]]*Taux!$B$2,Tableau1[[#This Row],[Chiffre d''affaire HT]]*Taux!$B$1)</f>
        <v>0</v>
      </c>
      <c r="G330" s="39">
        <f>IF(Tableau1[[#This Row],[Montant de la Taxe ]]&lt;100,0,Tableau1[[#This Row],[Montant de la Taxe ]])</f>
        <v>0</v>
      </c>
    </row>
    <row r="331" spans="2:7" x14ac:dyDescent="0.25">
      <c r="B331" s="31"/>
      <c r="C33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1" s="5"/>
      <c r="F331" s="11">
        <f>IF(Tableau1[[#This Row],[Nature (Biocontrôle ou autre)]]="Biocontrôle",Tableau1[[#This Row],[Chiffre d''affaire HT]]*Taux!$B$2,Tableau1[[#This Row],[Chiffre d''affaire HT]]*Taux!$B$1)</f>
        <v>0</v>
      </c>
      <c r="G331" s="39">
        <f>IF(Tableau1[[#This Row],[Montant de la Taxe ]]&lt;100,0,Tableau1[[#This Row],[Montant de la Taxe ]])</f>
        <v>0</v>
      </c>
    </row>
    <row r="332" spans="2:7" x14ac:dyDescent="0.25">
      <c r="B332" s="31"/>
      <c r="C33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2" s="5"/>
      <c r="F332" s="11">
        <f>IF(Tableau1[[#This Row],[Nature (Biocontrôle ou autre)]]="Biocontrôle",Tableau1[[#This Row],[Chiffre d''affaire HT]]*Taux!$B$2,Tableau1[[#This Row],[Chiffre d''affaire HT]]*Taux!$B$1)</f>
        <v>0</v>
      </c>
      <c r="G332" s="39">
        <f>IF(Tableau1[[#This Row],[Montant de la Taxe ]]&lt;100,0,Tableau1[[#This Row],[Montant de la Taxe ]])</f>
        <v>0</v>
      </c>
    </row>
    <row r="333" spans="2:7" x14ac:dyDescent="0.25">
      <c r="B333" s="31"/>
      <c r="C33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3" s="5"/>
      <c r="F333" s="11">
        <f>IF(Tableau1[[#This Row],[Nature (Biocontrôle ou autre)]]="Biocontrôle",Tableau1[[#This Row],[Chiffre d''affaire HT]]*Taux!$B$2,Tableau1[[#This Row],[Chiffre d''affaire HT]]*Taux!$B$1)</f>
        <v>0</v>
      </c>
      <c r="G333" s="39">
        <f>IF(Tableau1[[#This Row],[Montant de la Taxe ]]&lt;100,0,Tableau1[[#This Row],[Montant de la Taxe ]])</f>
        <v>0</v>
      </c>
    </row>
    <row r="334" spans="2:7" x14ac:dyDescent="0.25">
      <c r="B334" s="31"/>
      <c r="C33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4" s="5"/>
      <c r="F334" s="11">
        <f>IF(Tableau1[[#This Row],[Nature (Biocontrôle ou autre)]]="Biocontrôle",Tableau1[[#This Row],[Chiffre d''affaire HT]]*Taux!$B$2,Tableau1[[#This Row],[Chiffre d''affaire HT]]*Taux!$B$1)</f>
        <v>0</v>
      </c>
      <c r="G334" s="39">
        <f>IF(Tableau1[[#This Row],[Montant de la Taxe ]]&lt;100,0,Tableau1[[#This Row],[Montant de la Taxe ]])</f>
        <v>0</v>
      </c>
    </row>
    <row r="335" spans="2:7" x14ac:dyDescent="0.25">
      <c r="B335" s="31"/>
      <c r="C33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5" s="5"/>
      <c r="F335" s="11">
        <f>IF(Tableau1[[#This Row],[Nature (Biocontrôle ou autre)]]="Biocontrôle",Tableau1[[#This Row],[Chiffre d''affaire HT]]*Taux!$B$2,Tableau1[[#This Row],[Chiffre d''affaire HT]]*Taux!$B$1)</f>
        <v>0</v>
      </c>
      <c r="G335" s="39">
        <f>IF(Tableau1[[#This Row],[Montant de la Taxe ]]&lt;100,0,Tableau1[[#This Row],[Montant de la Taxe ]])</f>
        <v>0</v>
      </c>
    </row>
    <row r="336" spans="2:7" x14ac:dyDescent="0.25">
      <c r="B336" s="31"/>
      <c r="C33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6" s="5"/>
      <c r="F336" s="11">
        <f>IF(Tableau1[[#This Row],[Nature (Biocontrôle ou autre)]]="Biocontrôle",Tableau1[[#This Row],[Chiffre d''affaire HT]]*Taux!$B$2,Tableau1[[#This Row],[Chiffre d''affaire HT]]*Taux!$B$1)</f>
        <v>0</v>
      </c>
      <c r="G336" s="39">
        <f>IF(Tableau1[[#This Row],[Montant de la Taxe ]]&lt;100,0,Tableau1[[#This Row],[Montant de la Taxe ]])</f>
        <v>0</v>
      </c>
    </row>
    <row r="337" spans="2:7" x14ac:dyDescent="0.25">
      <c r="B337" s="31"/>
      <c r="C33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7" s="5"/>
      <c r="F337" s="11">
        <f>IF(Tableau1[[#This Row],[Nature (Biocontrôle ou autre)]]="Biocontrôle",Tableau1[[#This Row],[Chiffre d''affaire HT]]*Taux!$B$2,Tableau1[[#This Row],[Chiffre d''affaire HT]]*Taux!$B$1)</f>
        <v>0</v>
      </c>
      <c r="G337" s="39">
        <f>IF(Tableau1[[#This Row],[Montant de la Taxe ]]&lt;100,0,Tableau1[[#This Row],[Montant de la Taxe ]])</f>
        <v>0</v>
      </c>
    </row>
    <row r="338" spans="2:7" x14ac:dyDescent="0.25">
      <c r="B338" s="31"/>
      <c r="C33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8" s="5"/>
      <c r="F338" s="11">
        <f>IF(Tableau1[[#This Row],[Nature (Biocontrôle ou autre)]]="Biocontrôle",Tableau1[[#This Row],[Chiffre d''affaire HT]]*Taux!$B$2,Tableau1[[#This Row],[Chiffre d''affaire HT]]*Taux!$B$1)</f>
        <v>0</v>
      </c>
      <c r="G338" s="39">
        <f>IF(Tableau1[[#This Row],[Montant de la Taxe ]]&lt;100,0,Tableau1[[#This Row],[Montant de la Taxe ]])</f>
        <v>0</v>
      </c>
    </row>
    <row r="339" spans="2:7" x14ac:dyDescent="0.25">
      <c r="B339" s="31"/>
      <c r="C33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39" s="5"/>
      <c r="F339" s="11">
        <f>IF(Tableau1[[#This Row],[Nature (Biocontrôle ou autre)]]="Biocontrôle",Tableau1[[#This Row],[Chiffre d''affaire HT]]*Taux!$B$2,Tableau1[[#This Row],[Chiffre d''affaire HT]]*Taux!$B$1)</f>
        <v>0</v>
      </c>
      <c r="G339" s="39">
        <f>IF(Tableau1[[#This Row],[Montant de la Taxe ]]&lt;100,0,Tableau1[[#This Row],[Montant de la Taxe ]])</f>
        <v>0</v>
      </c>
    </row>
    <row r="340" spans="2:7" x14ac:dyDescent="0.25">
      <c r="B340" s="31"/>
      <c r="C34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0" s="5"/>
      <c r="F340" s="11">
        <f>IF(Tableau1[[#This Row],[Nature (Biocontrôle ou autre)]]="Biocontrôle",Tableau1[[#This Row],[Chiffre d''affaire HT]]*Taux!$B$2,Tableau1[[#This Row],[Chiffre d''affaire HT]]*Taux!$B$1)</f>
        <v>0</v>
      </c>
      <c r="G340" s="39">
        <f>IF(Tableau1[[#This Row],[Montant de la Taxe ]]&lt;100,0,Tableau1[[#This Row],[Montant de la Taxe ]])</f>
        <v>0</v>
      </c>
    </row>
    <row r="341" spans="2:7" x14ac:dyDescent="0.25">
      <c r="B341" s="31"/>
      <c r="C34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1" s="5"/>
      <c r="F341" s="11">
        <f>IF(Tableau1[[#This Row],[Nature (Biocontrôle ou autre)]]="Biocontrôle",Tableau1[[#This Row],[Chiffre d''affaire HT]]*Taux!$B$2,Tableau1[[#This Row],[Chiffre d''affaire HT]]*Taux!$B$1)</f>
        <v>0</v>
      </c>
      <c r="G341" s="39">
        <f>IF(Tableau1[[#This Row],[Montant de la Taxe ]]&lt;100,0,Tableau1[[#This Row],[Montant de la Taxe ]])</f>
        <v>0</v>
      </c>
    </row>
    <row r="342" spans="2:7" x14ac:dyDescent="0.25">
      <c r="B342" s="31"/>
      <c r="C34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2" s="5"/>
      <c r="F342" s="11">
        <f>IF(Tableau1[[#This Row],[Nature (Biocontrôle ou autre)]]="Biocontrôle",Tableau1[[#This Row],[Chiffre d''affaire HT]]*Taux!$B$2,Tableau1[[#This Row],[Chiffre d''affaire HT]]*Taux!$B$1)</f>
        <v>0</v>
      </c>
      <c r="G342" s="39">
        <f>IF(Tableau1[[#This Row],[Montant de la Taxe ]]&lt;100,0,Tableau1[[#This Row],[Montant de la Taxe ]])</f>
        <v>0</v>
      </c>
    </row>
    <row r="343" spans="2:7" x14ac:dyDescent="0.25">
      <c r="B343" s="31"/>
      <c r="C34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3" s="5"/>
      <c r="F343" s="11">
        <f>IF(Tableau1[[#This Row],[Nature (Biocontrôle ou autre)]]="Biocontrôle",Tableau1[[#This Row],[Chiffre d''affaire HT]]*Taux!$B$2,Tableau1[[#This Row],[Chiffre d''affaire HT]]*Taux!$B$1)</f>
        <v>0</v>
      </c>
      <c r="G343" s="39">
        <f>IF(Tableau1[[#This Row],[Montant de la Taxe ]]&lt;100,0,Tableau1[[#This Row],[Montant de la Taxe ]])</f>
        <v>0</v>
      </c>
    </row>
    <row r="344" spans="2:7" x14ac:dyDescent="0.25">
      <c r="B344" s="31"/>
      <c r="C34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4" s="5"/>
      <c r="F344" s="11">
        <f>IF(Tableau1[[#This Row],[Nature (Biocontrôle ou autre)]]="Biocontrôle",Tableau1[[#This Row],[Chiffre d''affaire HT]]*Taux!$B$2,Tableau1[[#This Row],[Chiffre d''affaire HT]]*Taux!$B$1)</f>
        <v>0</v>
      </c>
      <c r="G344" s="39">
        <f>IF(Tableau1[[#This Row],[Montant de la Taxe ]]&lt;100,0,Tableau1[[#This Row],[Montant de la Taxe ]])</f>
        <v>0</v>
      </c>
    </row>
    <row r="345" spans="2:7" x14ac:dyDescent="0.25">
      <c r="B345" s="31"/>
      <c r="C34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5" s="5"/>
      <c r="F345" s="11">
        <f>IF(Tableau1[[#This Row],[Nature (Biocontrôle ou autre)]]="Biocontrôle",Tableau1[[#This Row],[Chiffre d''affaire HT]]*Taux!$B$2,Tableau1[[#This Row],[Chiffre d''affaire HT]]*Taux!$B$1)</f>
        <v>0</v>
      </c>
      <c r="G345" s="39">
        <f>IF(Tableau1[[#This Row],[Montant de la Taxe ]]&lt;100,0,Tableau1[[#This Row],[Montant de la Taxe ]])</f>
        <v>0</v>
      </c>
    </row>
    <row r="346" spans="2:7" x14ac:dyDescent="0.25">
      <c r="B346" s="31"/>
      <c r="C34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6" s="5"/>
      <c r="F346" s="11">
        <f>IF(Tableau1[[#This Row],[Nature (Biocontrôle ou autre)]]="Biocontrôle",Tableau1[[#This Row],[Chiffre d''affaire HT]]*Taux!$B$2,Tableau1[[#This Row],[Chiffre d''affaire HT]]*Taux!$B$1)</f>
        <v>0</v>
      </c>
      <c r="G346" s="39">
        <f>IF(Tableau1[[#This Row],[Montant de la Taxe ]]&lt;100,0,Tableau1[[#This Row],[Montant de la Taxe ]])</f>
        <v>0</v>
      </c>
    </row>
    <row r="347" spans="2:7" x14ac:dyDescent="0.25">
      <c r="B347" s="31"/>
      <c r="C34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7" s="5"/>
      <c r="F347" s="11">
        <f>IF(Tableau1[[#This Row],[Nature (Biocontrôle ou autre)]]="Biocontrôle",Tableau1[[#This Row],[Chiffre d''affaire HT]]*Taux!$B$2,Tableau1[[#This Row],[Chiffre d''affaire HT]]*Taux!$B$1)</f>
        <v>0</v>
      </c>
      <c r="G347" s="39">
        <f>IF(Tableau1[[#This Row],[Montant de la Taxe ]]&lt;100,0,Tableau1[[#This Row],[Montant de la Taxe ]])</f>
        <v>0</v>
      </c>
    </row>
    <row r="348" spans="2:7" x14ac:dyDescent="0.25">
      <c r="B348" s="31"/>
      <c r="C34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8" s="5"/>
      <c r="F348" s="11">
        <f>IF(Tableau1[[#This Row],[Nature (Biocontrôle ou autre)]]="Biocontrôle",Tableau1[[#This Row],[Chiffre d''affaire HT]]*Taux!$B$2,Tableau1[[#This Row],[Chiffre d''affaire HT]]*Taux!$B$1)</f>
        <v>0</v>
      </c>
      <c r="G348" s="39">
        <f>IF(Tableau1[[#This Row],[Montant de la Taxe ]]&lt;100,0,Tableau1[[#This Row],[Montant de la Taxe ]])</f>
        <v>0</v>
      </c>
    </row>
    <row r="349" spans="2:7" x14ac:dyDescent="0.25">
      <c r="B349" s="31"/>
      <c r="C34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49" s="5"/>
      <c r="F349" s="11">
        <f>IF(Tableau1[[#This Row],[Nature (Biocontrôle ou autre)]]="Biocontrôle",Tableau1[[#This Row],[Chiffre d''affaire HT]]*Taux!$B$2,Tableau1[[#This Row],[Chiffre d''affaire HT]]*Taux!$B$1)</f>
        <v>0</v>
      </c>
      <c r="G349" s="39">
        <f>IF(Tableau1[[#This Row],[Montant de la Taxe ]]&lt;100,0,Tableau1[[#This Row],[Montant de la Taxe ]])</f>
        <v>0</v>
      </c>
    </row>
    <row r="350" spans="2:7" x14ac:dyDescent="0.25">
      <c r="B350" s="31"/>
      <c r="C35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0" s="5"/>
      <c r="F350" s="11">
        <f>IF(Tableau1[[#This Row],[Nature (Biocontrôle ou autre)]]="Biocontrôle",Tableau1[[#This Row],[Chiffre d''affaire HT]]*Taux!$B$2,Tableau1[[#This Row],[Chiffre d''affaire HT]]*Taux!$B$1)</f>
        <v>0</v>
      </c>
      <c r="G350" s="39">
        <f>IF(Tableau1[[#This Row],[Montant de la Taxe ]]&lt;100,0,Tableau1[[#This Row],[Montant de la Taxe ]])</f>
        <v>0</v>
      </c>
    </row>
    <row r="351" spans="2:7" x14ac:dyDescent="0.25">
      <c r="B351" s="31"/>
      <c r="C35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1" s="5"/>
      <c r="F351" s="11">
        <f>IF(Tableau1[[#This Row],[Nature (Biocontrôle ou autre)]]="Biocontrôle",Tableau1[[#This Row],[Chiffre d''affaire HT]]*Taux!$B$2,Tableau1[[#This Row],[Chiffre d''affaire HT]]*Taux!$B$1)</f>
        <v>0</v>
      </c>
      <c r="G351" s="39">
        <f>IF(Tableau1[[#This Row],[Montant de la Taxe ]]&lt;100,0,Tableau1[[#This Row],[Montant de la Taxe ]])</f>
        <v>0</v>
      </c>
    </row>
    <row r="352" spans="2:7" x14ac:dyDescent="0.25">
      <c r="B352" s="31"/>
      <c r="C35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2" s="5"/>
      <c r="F352" s="11">
        <f>IF(Tableau1[[#This Row],[Nature (Biocontrôle ou autre)]]="Biocontrôle",Tableau1[[#This Row],[Chiffre d''affaire HT]]*Taux!$B$2,Tableau1[[#This Row],[Chiffre d''affaire HT]]*Taux!$B$1)</f>
        <v>0</v>
      </c>
      <c r="G352" s="39">
        <f>IF(Tableau1[[#This Row],[Montant de la Taxe ]]&lt;100,0,Tableau1[[#This Row],[Montant de la Taxe ]])</f>
        <v>0</v>
      </c>
    </row>
    <row r="353" spans="2:7" x14ac:dyDescent="0.25">
      <c r="B353" s="31"/>
      <c r="C35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3" s="5"/>
      <c r="F353" s="11">
        <f>IF(Tableau1[[#This Row],[Nature (Biocontrôle ou autre)]]="Biocontrôle",Tableau1[[#This Row],[Chiffre d''affaire HT]]*Taux!$B$2,Tableau1[[#This Row],[Chiffre d''affaire HT]]*Taux!$B$1)</f>
        <v>0</v>
      </c>
      <c r="G353" s="39">
        <f>IF(Tableau1[[#This Row],[Montant de la Taxe ]]&lt;100,0,Tableau1[[#This Row],[Montant de la Taxe ]])</f>
        <v>0</v>
      </c>
    </row>
    <row r="354" spans="2:7" x14ac:dyDescent="0.25">
      <c r="B354" s="31"/>
      <c r="C35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4" s="5"/>
      <c r="F354" s="11">
        <f>IF(Tableau1[[#This Row],[Nature (Biocontrôle ou autre)]]="Biocontrôle",Tableau1[[#This Row],[Chiffre d''affaire HT]]*Taux!$B$2,Tableau1[[#This Row],[Chiffre d''affaire HT]]*Taux!$B$1)</f>
        <v>0</v>
      </c>
      <c r="G354" s="39">
        <f>IF(Tableau1[[#This Row],[Montant de la Taxe ]]&lt;100,0,Tableau1[[#This Row],[Montant de la Taxe ]])</f>
        <v>0</v>
      </c>
    </row>
    <row r="355" spans="2:7" x14ac:dyDescent="0.25">
      <c r="B355" s="31"/>
      <c r="C35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5" s="5"/>
      <c r="F355" s="11">
        <f>IF(Tableau1[[#This Row],[Nature (Biocontrôle ou autre)]]="Biocontrôle",Tableau1[[#This Row],[Chiffre d''affaire HT]]*Taux!$B$2,Tableau1[[#This Row],[Chiffre d''affaire HT]]*Taux!$B$1)</f>
        <v>0</v>
      </c>
      <c r="G355" s="39">
        <f>IF(Tableau1[[#This Row],[Montant de la Taxe ]]&lt;100,0,Tableau1[[#This Row],[Montant de la Taxe ]])</f>
        <v>0</v>
      </c>
    </row>
    <row r="356" spans="2:7" x14ac:dyDescent="0.25">
      <c r="B356" s="31"/>
      <c r="C35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6" s="5"/>
      <c r="F356" s="11">
        <f>IF(Tableau1[[#This Row],[Nature (Biocontrôle ou autre)]]="Biocontrôle",Tableau1[[#This Row],[Chiffre d''affaire HT]]*Taux!$B$2,Tableau1[[#This Row],[Chiffre d''affaire HT]]*Taux!$B$1)</f>
        <v>0</v>
      </c>
      <c r="G356" s="39">
        <f>IF(Tableau1[[#This Row],[Montant de la Taxe ]]&lt;100,0,Tableau1[[#This Row],[Montant de la Taxe ]])</f>
        <v>0</v>
      </c>
    </row>
    <row r="357" spans="2:7" x14ac:dyDescent="0.25">
      <c r="B357" s="31"/>
      <c r="C35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7" s="5"/>
      <c r="F357" s="11">
        <f>IF(Tableau1[[#This Row],[Nature (Biocontrôle ou autre)]]="Biocontrôle",Tableau1[[#This Row],[Chiffre d''affaire HT]]*Taux!$B$2,Tableau1[[#This Row],[Chiffre d''affaire HT]]*Taux!$B$1)</f>
        <v>0</v>
      </c>
      <c r="G357" s="39">
        <f>IF(Tableau1[[#This Row],[Montant de la Taxe ]]&lt;100,0,Tableau1[[#This Row],[Montant de la Taxe ]])</f>
        <v>0</v>
      </c>
    </row>
    <row r="358" spans="2:7" x14ac:dyDescent="0.25">
      <c r="B358" s="31"/>
      <c r="C35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8" s="5"/>
      <c r="F358" s="11">
        <f>IF(Tableau1[[#This Row],[Nature (Biocontrôle ou autre)]]="Biocontrôle",Tableau1[[#This Row],[Chiffre d''affaire HT]]*Taux!$B$2,Tableau1[[#This Row],[Chiffre d''affaire HT]]*Taux!$B$1)</f>
        <v>0</v>
      </c>
      <c r="G358" s="39">
        <f>IF(Tableau1[[#This Row],[Montant de la Taxe ]]&lt;100,0,Tableau1[[#This Row],[Montant de la Taxe ]])</f>
        <v>0</v>
      </c>
    </row>
    <row r="359" spans="2:7" x14ac:dyDescent="0.25">
      <c r="B359" s="31"/>
      <c r="C35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59" s="5"/>
      <c r="F359" s="11">
        <f>IF(Tableau1[[#This Row],[Nature (Biocontrôle ou autre)]]="Biocontrôle",Tableau1[[#This Row],[Chiffre d''affaire HT]]*Taux!$B$2,Tableau1[[#This Row],[Chiffre d''affaire HT]]*Taux!$B$1)</f>
        <v>0</v>
      </c>
      <c r="G359" s="39">
        <f>IF(Tableau1[[#This Row],[Montant de la Taxe ]]&lt;100,0,Tableau1[[#This Row],[Montant de la Taxe ]])</f>
        <v>0</v>
      </c>
    </row>
    <row r="360" spans="2:7" x14ac:dyDescent="0.25">
      <c r="B360" s="31"/>
      <c r="C36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0" s="5"/>
      <c r="F360" s="11">
        <f>IF(Tableau1[[#This Row],[Nature (Biocontrôle ou autre)]]="Biocontrôle",Tableau1[[#This Row],[Chiffre d''affaire HT]]*Taux!$B$2,Tableau1[[#This Row],[Chiffre d''affaire HT]]*Taux!$B$1)</f>
        <v>0</v>
      </c>
      <c r="G360" s="39">
        <f>IF(Tableau1[[#This Row],[Montant de la Taxe ]]&lt;100,0,Tableau1[[#This Row],[Montant de la Taxe ]])</f>
        <v>0</v>
      </c>
    </row>
    <row r="361" spans="2:7" x14ac:dyDescent="0.25">
      <c r="B361" s="31"/>
      <c r="C36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1" s="5"/>
      <c r="F361" s="11">
        <f>IF(Tableau1[[#This Row],[Nature (Biocontrôle ou autre)]]="Biocontrôle",Tableau1[[#This Row],[Chiffre d''affaire HT]]*Taux!$B$2,Tableau1[[#This Row],[Chiffre d''affaire HT]]*Taux!$B$1)</f>
        <v>0</v>
      </c>
      <c r="G361" s="39">
        <f>IF(Tableau1[[#This Row],[Montant de la Taxe ]]&lt;100,0,Tableau1[[#This Row],[Montant de la Taxe ]])</f>
        <v>0</v>
      </c>
    </row>
    <row r="362" spans="2:7" x14ac:dyDescent="0.25">
      <c r="B362" s="31"/>
      <c r="C36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2" s="5"/>
      <c r="F362" s="11">
        <f>IF(Tableau1[[#This Row],[Nature (Biocontrôle ou autre)]]="Biocontrôle",Tableau1[[#This Row],[Chiffre d''affaire HT]]*Taux!$B$2,Tableau1[[#This Row],[Chiffre d''affaire HT]]*Taux!$B$1)</f>
        <v>0</v>
      </c>
      <c r="G362" s="39">
        <f>IF(Tableau1[[#This Row],[Montant de la Taxe ]]&lt;100,0,Tableau1[[#This Row],[Montant de la Taxe ]])</f>
        <v>0</v>
      </c>
    </row>
    <row r="363" spans="2:7" x14ac:dyDescent="0.25">
      <c r="B363" s="31"/>
      <c r="C36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3" s="5"/>
      <c r="F363" s="11">
        <f>IF(Tableau1[[#This Row],[Nature (Biocontrôle ou autre)]]="Biocontrôle",Tableau1[[#This Row],[Chiffre d''affaire HT]]*Taux!$B$2,Tableau1[[#This Row],[Chiffre d''affaire HT]]*Taux!$B$1)</f>
        <v>0</v>
      </c>
      <c r="G363" s="39">
        <f>IF(Tableau1[[#This Row],[Montant de la Taxe ]]&lt;100,0,Tableau1[[#This Row],[Montant de la Taxe ]])</f>
        <v>0</v>
      </c>
    </row>
    <row r="364" spans="2:7" x14ac:dyDescent="0.25">
      <c r="B364" s="31"/>
      <c r="C36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4" s="5"/>
      <c r="F364" s="11">
        <f>IF(Tableau1[[#This Row],[Nature (Biocontrôle ou autre)]]="Biocontrôle",Tableau1[[#This Row],[Chiffre d''affaire HT]]*Taux!$B$2,Tableau1[[#This Row],[Chiffre d''affaire HT]]*Taux!$B$1)</f>
        <v>0</v>
      </c>
      <c r="G364" s="39">
        <f>IF(Tableau1[[#This Row],[Montant de la Taxe ]]&lt;100,0,Tableau1[[#This Row],[Montant de la Taxe ]])</f>
        <v>0</v>
      </c>
    </row>
    <row r="365" spans="2:7" x14ac:dyDescent="0.25">
      <c r="B365" s="31"/>
      <c r="C36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5" s="5"/>
      <c r="F365" s="11">
        <f>IF(Tableau1[[#This Row],[Nature (Biocontrôle ou autre)]]="Biocontrôle",Tableau1[[#This Row],[Chiffre d''affaire HT]]*Taux!$B$2,Tableau1[[#This Row],[Chiffre d''affaire HT]]*Taux!$B$1)</f>
        <v>0</v>
      </c>
      <c r="G365" s="39">
        <f>IF(Tableau1[[#This Row],[Montant de la Taxe ]]&lt;100,0,Tableau1[[#This Row],[Montant de la Taxe ]])</f>
        <v>0</v>
      </c>
    </row>
    <row r="366" spans="2:7" x14ac:dyDescent="0.25">
      <c r="B366" s="31"/>
      <c r="C36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6" s="5"/>
      <c r="F366" s="11">
        <f>IF(Tableau1[[#This Row],[Nature (Biocontrôle ou autre)]]="Biocontrôle",Tableau1[[#This Row],[Chiffre d''affaire HT]]*Taux!$B$2,Tableau1[[#This Row],[Chiffre d''affaire HT]]*Taux!$B$1)</f>
        <v>0</v>
      </c>
      <c r="G366" s="39">
        <f>IF(Tableau1[[#This Row],[Montant de la Taxe ]]&lt;100,0,Tableau1[[#This Row],[Montant de la Taxe ]])</f>
        <v>0</v>
      </c>
    </row>
    <row r="367" spans="2:7" x14ac:dyDescent="0.25">
      <c r="B367" s="31"/>
      <c r="C36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7" s="5"/>
      <c r="F367" s="11">
        <f>IF(Tableau1[[#This Row],[Nature (Biocontrôle ou autre)]]="Biocontrôle",Tableau1[[#This Row],[Chiffre d''affaire HT]]*Taux!$B$2,Tableau1[[#This Row],[Chiffre d''affaire HT]]*Taux!$B$1)</f>
        <v>0</v>
      </c>
      <c r="G367" s="39">
        <f>IF(Tableau1[[#This Row],[Montant de la Taxe ]]&lt;100,0,Tableau1[[#This Row],[Montant de la Taxe ]])</f>
        <v>0</v>
      </c>
    </row>
    <row r="368" spans="2:7" x14ac:dyDescent="0.25">
      <c r="B368" s="31"/>
      <c r="C36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8" s="5"/>
      <c r="F368" s="11">
        <f>IF(Tableau1[[#This Row],[Nature (Biocontrôle ou autre)]]="Biocontrôle",Tableau1[[#This Row],[Chiffre d''affaire HT]]*Taux!$B$2,Tableau1[[#This Row],[Chiffre d''affaire HT]]*Taux!$B$1)</f>
        <v>0</v>
      </c>
      <c r="G368" s="39">
        <f>IF(Tableau1[[#This Row],[Montant de la Taxe ]]&lt;100,0,Tableau1[[#This Row],[Montant de la Taxe ]])</f>
        <v>0</v>
      </c>
    </row>
    <row r="369" spans="2:7" x14ac:dyDescent="0.25">
      <c r="B369" s="31"/>
      <c r="C36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69" s="5"/>
      <c r="F369" s="11">
        <f>IF(Tableau1[[#This Row],[Nature (Biocontrôle ou autre)]]="Biocontrôle",Tableau1[[#This Row],[Chiffre d''affaire HT]]*Taux!$B$2,Tableau1[[#This Row],[Chiffre d''affaire HT]]*Taux!$B$1)</f>
        <v>0</v>
      </c>
      <c r="G369" s="39">
        <f>IF(Tableau1[[#This Row],[Montant de la Taxe ]]&lt;100,0,Tableau1[[#This Row],[Montant de la Taxe ]])</f>
        <v>0</v>
      </c>
    </row>
    <row r="370" spans="2:7" x14ac:dyDescent="0.25">
      <c r="B370" s="31"/>
      <c r="C37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0" s="5"/>
      <c r="F370" s="11">
        <f>IF(Tableau1[[#This Row],[Nature (Biocontrôle ou autre)]]="Biocontrôle",Tableau1[[#This Row],[Chiffre d''affaire HT]]*Taux!$B$2,Tableau1[[#This Row],[Chiffre d''affaire HT]]*Taux!$B$1)</f>
        <v>0</v>
      </c>
      <c r="G370" s="39">
        <f>IF(Tableau1[[#This Row],[Montant de la Taxe ]]&lt;100,0,Tableau1[[#This Row],[Montant de la Taxe ]])</f>
        <v>0</v>
      </c>
    </row>
    <row r="371" spans="2:7" x14ac:dyDescent="0.25">
      <c r="B371" s="31"/>
      <c r="C37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1" s="5"/>
      <c r="F371" s="11">
        <f>IF(Tableau1[[#This Row],[Nature (Biocontrôle ou autre)]]="Biocontrôle",Tableau1[[#This Row],[Chiffre d''affaire HT]]*Taux!$B$2,Tableau1[[#This Row],[Chiffre d''affaire HT]]*Taux!$B$1)</f>
        <v>0</v>
      </c>
      <c r="G371" s="39">
        <f>IF(Tableau1[[#This Row],[Montant de la Taxe ]]&lt;100,0,Tableau1[[#This Row],[Montant de la Taxe ]])</f>
        <v>0</v>
      </c>
    </row>
    <row r="372" spans="2:7" x14ac:dyDescent="0.25">
      <c r="B372" s="31"/>
      <c r="C37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2" s="5"/>
      <c r="F372" s="11">
        <f>IF(Tableau1[[#This Row],[Nature (Biocontrôle ou autre)]]="Biocontrôle",Tableau1[[#This Row],[Chiffre d''affaire HT]]*Taux!$B$2,Tableau1[[#This Row],[Chiffre d''affaire HT]]*Taux!$B$1)</f>
        <v>0</v>
      </c>
      <c r="G372" s="39">
        <f>IF(Tableau1[[#This Row],[Montant de la Taxe ]]&lt;100,0,Tableau1[[#This Row],[Montant de la Taxe ]])</f>
        <v>0</v>
      </c>
    </row>
    <row r="373" spans="2:7" x14ac:dyDescent="0.25">
      <c r="B373" s="31"/>
      <c r="C37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3" s="5"/>
      <c r="F373" s="11">
        <f>IF(Tableau1[[#This Row],[Nature (Biocontrôle ou autre)]]="Biocontrôle",Tableau1[[#This Row],[Chiffre d''affaire HT]]*Taux!$B$2,Tableau1[[#This Row],[Chiffre d''affaire HT]]*Taux!$B$1)</f>
        <v>0</v>
      </c>
      <c r="G373" s="39">
        <f>IF(Tableau1[[#This Row],[Montant de la Taxe ]]&lt;100,0,Tableau1[[#This Row],[Montant de la Taxe ]])</f>
        <v>0</v>
      </c>
    </row>
    <row r="374" spans="2:7" x14ac:dyDescent="0.25">
      <c r="B374" s="31"/>
      <c r="C37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4" s="5"/>
      <c r="F374" s="11">
        <f>IF(Tableau1[[#This Row],[Nature (Biocontrôle ou autre)]]="Biocontrôle",Tableau1[[#This Row],[Chiffre d''affaire HT]]*Taux!$B$2,Tableau1[[#This Row],[Chiffre d''affaire HT]]*Taux!$B$1)</f>
        <v>0</v>
      </c>
      <c r="G374" s="39">
        <f>IF(Tableau1[[#This Row],[Montant de la Taxe ]]&lt;100,0,Tableau1[[#This Row],[Montant de la Taxe ]])</f>
        <v>0</v>
      </c>
    </row>
    <row r="375" spans="2:7" x14ac:dyDescent="0.25">
      <c r="B375" s="31"/>
      <c r="C37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5" s="5"/>
      <c r="F375" s="11">
        <f>IF(Tableau1[[#This Row],[Nature (Biocontrôle ou autre)]]="Biocontrôle",Tableau1[[#This Row],[Chiffre d''affaire HT]]*Taux!$B$2,Tableau1[[#This Row],[Chiffre d''affaire HT]]*Taux!$B$1)</f>
        <v>0</v>
      </c>
      <c r="G375" s="39">
        <f>IF(Tableau1[[#This Row],[Montant de la Taxe ]]&lt;100,0,Tableau1[[#This Row],[Montant de la Taxe ]])</f>
        <v>0</v>
      </c>
    </row>
    <row r="376" spans="2:7" x14ac:dyDescent="0.25">
      <c r="B376" s="31"/>
      <c r="C37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6" s="5"/>
      <c r="F376" s="11">
        <f>IF(Tableau1[[#This Row],[Nature (Biocontrôle ou autre)]]="Biocontrôle",Tableau1[[#This Row],[Chiffre d''affaire HT]]*Taux!$B$2,Tableau1[[#This Row],[Chiffre d''affaire HT]]*Taux!$B$1)</f>
        <v>0</v>
      </c>
      <c r="G376" s="39">
        <f>IF(Tableau1[[#This Row],[Montant de la Taxe ]]&lt;100,0,Tableau1[[#This Row],[Montant de la Taxe ]])</f>
        <v>0</v>
      </c>
    </row>
    <row r="377" spans="2:7" x14ac:dyDescent="0.25">
      <c r="B377" s="31"/>
      <c r="C37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7" s="5"/>
      <c r="F377" s="11">
        <f>IF(Tableau1[[#This Row],[Nature (Biocontrôle ou autre)]]="Biocontrôle",Tableau1[[#This Row],[Chiffre d''affaire HT]]*Taux!$B$2,Tableau1[[#This Row],[Chiffre d''affaire HT]]*Taux!$B$1)</f>
        <v>0</v>
      </c>
      <c r="G377" s="39">
        <f>IF(Tableau1[[#This Row],[Montant de la Taxe ]]&lt;100,0,Tableau1[[#This Row],[Montant de la Taxe ]])</f>
        <v>0</v>
      </c>
    </row>
    <row r="378" spans="2:7" x14ac:dyDescent="0.25">
      <c r="B378" s="31"/>
      <c r="C37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8" s="5"/>
      <c r="F378" s="11">
        <f>IF(Tableau1[[#This Row],[Nature (Biocontrôle ou autre)]]="Biocontrôle",Tableau1[[#This Row],[Chiffre d''affaire HT]]*Taux!$B$2,Tableau1[[#This Row],[Chiffre d''affaire HT]]*Taux!$B$1)</f>
        <v>0</v>
      </c>
      <c r="G378" s="39">
        <f>IF(Tableau1[[#This Row],[Montant de la Taxe ]]&lt;100,0,Tableau1[[#This Row],[Montant de la Taxe ]])</f>
        <v>0</v>
      </c>
    </row>
    <row r="379" spans="2:7" x14ac:dyDescent="0.25">
      <c r="B379" s="31"/>
      <c r="C37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79" s="5"/>
      <c r="F379" s="11">
        <f>IF(Tableau1[[#This Row],[Nature (Biocontrôle ou autre)]]="Biocontrôle",Tableau1[[#This Row],[Chiffre d''affaire HT]]*Taux!$B$2,Tableau1[[#This Row],[Chiffre d''affaire HT]]*Taux!$B$1)</f>
        <v>0</v>
      </c>
      <c r="G379" s="39">
        <f>IF(Tableau1[[#This Row],[Montant de la Taxe ]]&lt;100,0,Tableau1[[#This Row],[Montant de la Taxe ]])</f>
        <v>0</v>
      </c>
    </row>
    <row r="380" spans="2:7" x14ac:dyDescent="0.25">
      <c r="B380" s="31"/>
      <c r="C38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0" s="5"/>
      <c r="F380" s="11">
        <f>IF(Tableau1[[#This Row],[Nature (Biocontrôle ou autre)]]="Biocontrôle",Tableau1[[#This Row],[Chiffre d''affaire HT]]*Taux!$B$2,Tableau1[[#This Row],[Chiffre d''affaire HT]]*Taux!$B$1)</f>
        <v>0</v>
      </c>
      <c r="G380" s="39">
        <f>IF(Tableau1[[#This Row],[Montant de la Taxe ]]&lt;100,0,Tableau1[[#This Row],[Montant de la Taxe ]])</f>
        <v>0</v>
      </c>
    </row>
    <row r="381" spans="2:7" x14ac:dyDescent="0.25">
      <c r="B381" s="31"/>
      <c r="C38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1" s="5"/>
      <c r="F381" s="11">
        <f>IF(Tableau1[[#This Row],[Nature (Biocontrôle ou autre)]]="Biocontrôle",Tableau1[[#This Row],[Chiffre d''affaire HT]]*Taux!$B$2,Tableau1[[#This Row],[Chiffre d''affaire HT]]*Taux!$B$1)</f>
        <v>0</v>
      </c>
      <c r="G381" s="39">
        <f>IF(Tableau1[[#This Row],[Montant de la Taxe ]]&lt;100,0,Tableau1[[#This Row],[Montant de la Taxe ]])</f>
        <v>0</v>
      </c>
    </row>
    <row r="382" spans="2:7" x14ac:dyDescent="0.25">
      <c r="B382" s="31"/>
      <c r="C38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2" s="5"/>
      <c r="F382" s="11">
        <f>IF(Tableau1[[#This Row],[Nature (Biocontrôle ou autre)]]="Biocontrôle",Tableau1[[#This Row],[Chiffre d''affaire HT]]*Taux!$B$2,Tableau1[[#This Row],[Chiffre d''affaire HT]]*Taux!$B$1)</f>
        <v>0</v>
      </c>
      <c r="G382" s="39">
        <f>IF(Tableau1[[#This Row],[Montant de la Taxe ]]&lt;100,0,Tableau1[[#This Row],[Montant de la Taxe ]])</f>
        <v>0</v>
      </c>
    </row>
    <row r="383" spans="2:7" x14ac:dyDescent="0.25">
      <c r="B383" s="31"/>
      <c r="C38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3" s="5"/>
      <c r="F383" s="11">
        <f>IF(Tableau1[[#This Row],[Nature (Biocontrôle ou autre)]]="Biocontrôle",Tableau1[[#This Row],[Chiffre d''affaire HT]]*Taux!$B$2,Tableau1[[#This Row],[Chiffre d''affaire HT]]*Taux!$B$1)</f>
        <v>0</v>
      </c>
      <c r="G383" s="39">
        <f>IF(Tableau1[[#This Row],[Montant de la Taxe ]]&lt;100,0,Tableau1[[#This Row],[Montant de la Taxe ]])</f>
        <v>0</v>
      </c>
    </row>
    <row r="384" spans="2:7" x14ac:dyDescent="0.25">
      <c r="B384" s="31"/>
      <c r="C38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4" s="5"/>
      <c r="F384" s="11">
        <f>IF(Tableau1[[#This Row],[Nature (Biocontrôle ou autre)]]="Biocontrôle",Tableau1[[#This Row],[Chiffre d''affaire HT]]*Taux!$B$2,Tableau1[[#This Row],[Chiffre d''affaire HT]]*Taux!$B$1)</f>
        <v>0</v>
      </c>
      <c r="G384" s="39">
        <f>IF(Tableau1[[#This Row],[Montant de la Taxe ]]&lt;100,0,Tableau1[[#This Row],[Montant de la Taxe ]])</f>
        <v>0</v>
      </c>
    </row>
    <row r="385" spans="2:7" x14ac:dyDescent="0.25">
      <c r="B385" s="31"/>
      <c r="C38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5" s="5"/>
      <c r="F385" s="11">
        <f>IF(Tableau1[[#This Row],[Nature (Biocontrôle ou autre)]]="Biocontrôle",Tableau1[[#This Row],[Chiffre d''affaire HT]]*Taux!$B$2,Tableau1[[#This Row],[Chiffre d''affaire HT]]*Taux!$B$1)</f>
        <v>0</v>
      </c>
      <c r="G385" s="39">
        <f>IF(Tableau1[[#This Row],[Montant de la Taxe ]]&lt;100,0,Tableau1[[#This Row],[Montant de la Taxe ]])</f>
        <v>0</v>
      </c>
    </row>
    <row r="386" spans="2:7" x14ac:dyDescent="0.25">
      <c r="B386" s="31"/>
      <c r="C38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6" s="5"/>
      <c r="F386" s="11">
        <f>IF(Tableau1[[#This Row],[Nature (Biocontrôle ou autre)]]="Biocontrôle",Tableau1[[#This Row],[Chiffre d''affaire HT]]*Taux!$B$2,Tableau1[[#This Row],[Chiffre d''affaire HT]]*Taux!$B$1)</f>
        <v>0</v>
      </c>
      <c r="G386" s="39">
        <f>IF(Tableau1[[#This Row],[Montant de la Taxe ]]&lt;100,0,Tableau1[[#This Row],[Montant de la Taxe ]])</f>
        <v>0</v>
      </c>
    </row>
    <row r="387" spans="2:7" x14ac:dyDescent="0.25">
      <c r="B387" s="31"/>
      <c r="C38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7" s="5"/>
      <c r="F387" s="11">
        <f>IF(Tableau1[[#This Row],[Nature (Biocontrôle ou autre)]]="Biocontrôle",Tableau1[[#This Row],[Chiffre d''affaire HT]]*Taux!$B$2,Tableau1[[#This Row],[Chiffre d''affaire HT]]*Taux!$B$1)</f>
        <v>0</v>
      </c>
      <c r="G387" s="39">
        <f>IF(Tableau1[[#This Row],[Montant de la Taxe ]]&lt;100,0,Tableau1[[#This Row],[Montant de la Taxe ]])</f>
        <v>0</v>
      </c>
    </row>
    <row r="388" spans="2:7" x14ac:dyDescent="0.25">
      <c r="B388" s="31"/>
      <c r="C38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8" s="5"/>
      <c r="F388" s="11">
        <f>IF(Tableau1[[#This Row],[Nature (Biocontrôle ou autre)]]="Biocontrôle",Tableau1[[#This Row],[Chiffre d''affaire HT]]*Taux!$B$2,Tableau1[[#This Row],[Chiffre d''affaire HT]]*Taux!$B$1)</f>
        <v>0</v>
      </c>
      <c r="G388" s="39">
        <f>IF(Tableau1[[#This Row],[Montant de la Taxe ]]&lt;100,0,Tableau1[[#This Row],[Montant de la Taxe ]])</f>
        <v>0</v>
      </c>
    </row>
    <row r="389" spans="2:7" x14ac:dyDescent="0.25">
      <c r="B389" s="31"/>
      <c r="C38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89" s="5"/>
      <c r="F389" s="11">
        <f>IF(Tableau1[[#This Row],[Nature (Biocontrôle ou autre)]]="Biocontrôle",Tableau1[[#This Row],[Chiffre d''affaire HT]]*Taux!$B$2,Tableau1[[#This Row],[Chiffre d''affaire HT]]*Taux!$B$1)</f>
        <v>0</v>
      </c>
      <c r="G389" s="39">
        <f>IF(Tableau1[[#This Row],[Montant de la Taxe ]]&lt;100,0,Tableau1[[#This Row],[Montant de la Taxe ]])</f>
        <v>0</v>
      </c>
    </row>
    <row r="390" spans="2:7" x14ac:dyDescent="0.25">
      <c r="B390" s="31"/>
      <c r="C39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0" s="5"/>
      <c r="F390" s="11">
        <f>IF(Tableau1[[#This Row],[Nature (Biocontrôle ou autre)]]="Biocontrôle",Tableau1[[#This Row],[Chiffre d''affaire HT]]*Taux!$B$2,Tableau1[[#This Row],[Chiffre d''affaire HT]]*Taux!$B$1)</f>
        <v>0</v>
      </c>
      <c r="G390" s="39">
        <f>IF(Tableau1[[#This Row],[Montant de la Taxe ]]&lt;100,0,Tableau1[[#This Row],[Montant de la Taxe ]])</f>
        <v>0</v>
      </c>
    </row>
    <row r="391" spans="2:7" x14ac:dyDescent="0.25">
      <c r="B391" s="31"/>
      <c r="C391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1" s="5"/>
      <c r="F391" s="11">
        <f>IF(Tableau1[[#This Row],[Nature (Biocontrôle ou autre)]]="Biocontrôle",Tableau1[[#This Row],[Chiffre d''affaire HT]]*Taux!$B$2,Tableau1[[#This Row],[Chiffre d''affaire HT]]*Taux!$B$1)</f>
        <v>0</v>
      </c>
      <c r="G391" s="39">
        <f>IF(Tableau1[[#This Row],[Montant de la Taxe ]]&lt;100,0,Tableau1[[#This Row],[Montant de la Taxe ]])</f>
        <v>0</v>
      </c>
    </row>
    <row r="392" spans="2:7" x14ac:dyDescent="0.25">
      <c r="B392" s="31"/>
      <c r="C392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2" s="5"/>
      <c r="F392" s="11">
        <f>IF(Tableau1[[#This Row],[Nature (Biocontrôle ou autre)]]="Biocontrôle",Tableau1[[#This Row],[Chiffre d''affaire HT]]*Taux!$B$2,Tableau1[[#This Row],[Chiffre d''affaire HT]]*Taux!$B$1)</f>
        <v>0</v>
      </c>
      <c r="G392" s="39">
        <f>IF(Tableau1[[#This Row],[Montant de la Taxe ]]&lt;100,0,Tableau1[[#This Row],[Montant de la Taxe ]])</f>
        <v>0</v>
      </c>
    </row>
    <row r="393" spans="2:7" x14ac:dyDescent="0.25">
      <c r="B393" s="31"/>
      <c r="C393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3" s="5"/>
      <c r="F393" s="11">
        <f>IF(Tableau1[[#This Row],[Nature (Biocontrôle ou autre)]]="Biocontrôle",Tableau1[[#This Row],[Chiffre d''affaire HT]]*Taux!$B$2,Tableau1[[#This Row],[Chiffre d''affaire HT]]*Taux!$B$1)</f>
        <v>0</v>
      </c>
      <c r="G393" s="39">
        <f>IF(Tableau1[[#This Row],[Montant de la Taxe ]]&lt;100,0,Tableau1[[#This Row],[Montant de la Taxe ]])</f>
        <v>0</v>
      </c>
    </row>
    <row r="394" spans="2:7" x14ac:dyDescent="0.25">
      <c r="B394" s="31"/>
      <c r="C394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4" s="5"/>
      <c r="F394" s="11">
        <f>IF(Tableau1[[#This Row],[Nature (Biocontrôle ou autre)]]="Biocontrôle",Tableau1[[#This Row],[Chiffre d''affaire HT]]*Taux!$B$2,Tableau1[[#This Row],[Chiffre d''affaire HT]]*Taux!$B$1)</f>
        <v>0</v>
      </c>
      <c r="G394" s="39">
        <f>IF(Tableau1[[#This Row],[Montant de la Taxe ]]&lt;100,0,Tableau1[[#This Row],[Montant de la Taxe ]])</f>
        <v>0</v>
      </c>
    </row>
    <row r="395" spans="2:7" x14ac:dyDescent="0.25">
      <c r="B395" s="31"/>
      <c r="C395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5" s="5"/>
      <c r="F395" s="11">
        <f>IF(Tableau1[[#This Row],[Nature (Biocontrôle ou autre)]]="Biocontrôle",Tableau1[[#This Row],[Chiffre d''affaire HT]]*Taux!$B$2,Tableau1[[#This Row],[Chiffre d''affaire HT]]*Taux!$B$1)</f>
        <v>0</v>
      </c>
      <c r="G395" s="39">
        <f>IF(Tableau1[[#This Row],[Montant de la Taxe ]]&lt;100,0,Tableau1[[#This Row],[Montant de la Taxe ]])</f>
        <v>0</v>
      </c>
    </row>
    <row r="396" spans="2:7" x14ac:dyDescent="0.25">
      <c r="B396" s="31"/>
      <c r="C396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6" s="5"/>
      <c r="F396" s="11">
        <f>IF(Tableau1[[#This Row],[Nature (Biocontrôle ou autre)]]="Biocontrôle",Tableau1[[#This Row],[Chiffre d''affaire HT]]*Taux!$B$2,Tableau1[[#This Row],[Chiffre d''affaire HT]]*Taux!$B$1)</f>
        <v>0</v>
      </c>
      <c r="G396" s="39">
        <f>IF(Tableau1[[#This Row],[Montant de la Taxe ]]&lt;100,0,Tableau1[[#This Row],[Montant de la Taxe ]])</f>
        <v>0</v>
      </c>
    </row>
    <row r="397" spans="2:7" x14ac:dyDescent="0.25">
      <c r="B397" s="31"/>
      <c r="C397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7" s="5"/>
      <c r="F397" s="11">
        <f>IF(Tableau1[[#This Row],[Nature (Biocontrôle ou autre)]]="Biocontrôle",Tableau1[[#This Row],[Chiffre d''affaire HT]]*Taux!$B$2,Tableau1[[#This Row],[Chiffre d''affaire HT]]*Taux!$B$1)</f>
        <v>0</v>
      </c>
      <c r="G397" s="39">
        <f>IF(Tableau1[[#This Row],[Montant de la Taxe ]]&lt;100,0,Tableau1[[#This Row],[Montant de la Taxe ]])</f>
        <v>0</v>
      </c>
    </row>
    <row r="398" spans="2:7" x14ac:dyDescent="0.25">
      <c r="B398" s="31"/>
      <c r="C398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8" s="5"/>
      <c r="F398" s="11">
        <f>IF(Tableau1[[#This Row],[Nature (Biocontrôle ou autre)]]="Biocontrôle",Tableau1[[#This Row],[Chiffre d''affaire HT]]*Taux!$B$2,Tableau1[[#This Row],[Chiffre d''affaire HT]]*Taux!$B$1)</f>
        <v>0</v>
      </c>
      <c r="G398" s="39">
        <f>IF(Tableau1[[#This Row],[Montant de la Taxe ]]&lt;100,0,Tableau1[[#This Row],[Montant de la Taxe ]])</f>
        <v>0</v>
      </c>
    </row>
    <row r="399" spans="2:7" x14ac:dyDescent="0.25">
      <c r="B399" s="31"/>
      <c r="C399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399" s="5"/>
      <c r="F399" s="11">
        <f>IF(Tableau1[[#This Row],[Nature (Biocontrôle ou autre)]]="Biocontrôle",Tableau1[[#This Row],[Chiffre d''affaire HT]]*Taux!$B$2,Tableau1[[#This Row],[Chiffre d''affaire HT]]*Taux!$B$1)</f>
        <v>0</v>
      </c>
      <c r="G399" s="39">
        <f>IF(Tableau1[[#This Row],[Montant de la Taxe ]]&lt;100,0,Tableau1[[#This Row],[Montant de la Taxe ]])</f>
        <v>0</v>
      </c>
    </row>
    <row r="400" spans="2:7" x14ac:dyDescent="0.25">
      <c r="B400" s="31"/>
      <c r="C400" s="38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00" s="5"/>
      <c r="F400" s="11">
        <f>IF(Tableau1[[#This Row],[Nature (Biocontrôle ou autre)]]="Biocontrôle",Tableau1[[#This Row],[Chiffre d''affaire HT]]*Taux!$B$2,Tableau1[[#This Row],[Chiffre d''affaire HT]]*Taux!$B$1)</f>
        <v>0</v>
      </c>
      <c r="G400" s="39">
        <f>IF(Tableau1[[#This Row],[Montant de la Taxe ]]&lt;100,0,Tableau1[[#This Row],[Montant de la Taxe ]])</f>
        <v>0</v>
      </c>
    </row>
    <row r="401" spans="2:7" x14ac:dyDescent="0.25">
      <c r="B401" s="31"/>
      <c r="C401" s="7" t="str">
        <f>IF(ISNA(VLOOKUP(Tableau1[[#This Row],[N° AMM]],'Liste AMM Biocontrôle'!$B$2:$E$498,4,FALSE))," Autre ",VLOOKUP(Tableau1[[#This Row],[N° AMM]],'Liste AMM Biocontrôle'!$B$2:$E$498,4,FALSE))</f>
        <v xml:space="preserve"> Autre </v>
      </c>
      <c r="E401" s="5"/>
      <c r="F401" s="11">
        <f>IF(Tableau1[[#This Row],[Nature (Biocontrôle ou autre)]]="Biocontrôle",Tableau1[[#This Row],[Chiffre d''affaire HT]]*Taux!$B$2,Tableau1[[#This Row],[Chiffre d''affaire HT]]*Taux!$B$1)</f>
        <v>0</v>
      </c>
      <c r="G401" s="11">
        <f>IF(Tableau1[[#This Row],[Montant de la Taxe ]]&lt;100,0,Tableau1[[#This Row],[Montant de la Taxe ]])</f>
        <v>0</v>
      </c>
    </row>
    <row r="402" spans="2:7" x14ac:dyDescent="0.25">
      <c r="C402" s="7"/>
      <c r="E402" s="42">
        <f>SUBTOTAL(109,Tableau1[Chiffre d''affaire HT])</f>
        <v>0</v>
      </c>
      <c r="F402" s="43">
        <f>SUBTOTAL(109,Tableau1[[Montant de la Taxe ]])</f>
        <v>0</v>
      </c>
      <c r="G402" s="43">
        <f>SUBTOTAL(109,Tableau1[taxe à régler])</f>
        <v>0</v>
      </c>
    </row>
  </sheetData>
  <sheetProtection password="9690" sheet="1" objects="1" scenarios="1" formatCells="0" formatColumns="0" formatRows="0" insertRows="0" insertHyperlinks="0" deleteRows="0" sort="0" autoFilter="0" pivotTables="0"/>
  <printOptions horizontalCentered="1"/>
  <pageMargins left="0.39370078740157483" right="0.23622047244094491" top="0.74803149606299213" bottom="0.74803149606299213" header="0.31496062992125984" footer="0.31496062992125984"/>
  <pageSetup paperSize="9" scale="45" fitToHeight="0" orientation="portrait" r:id="rId1"/>
  <drawing r:id="rId2"/>
  <tableParts count="2">
    <tablePart r:id="rId3"/>
    <tablePart r:id="rId4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/>
  <dimension ref="A1:D2"/>
  <sheetViews>
    <sheetView workbookViewId="0">
      <selection activeCell="D1" sqref="D1:D2"/>
    </sheetView>
  </sheetViews>
  <sheetFormatPr baseColWidth="10" defaultRowHeight="15" x14ac:dyDescent="0.25"/>
  <cols>
    <col min="1" max="1" width="14.140625" bestFit="1" customWidth="1"/>
  </cols>
  <sheetData>
    <row r="1" spans="1:4" x14ac:dyDescent="0.25">
      <c r="A1" t="s">
        <v>2</v>
      </c>
      <c r="B1" s="2">
        <v>2E-3</v>
      </c>
      <c r="D1" t="s">
        <v>21</v>
      </c>
    </row>
    <row r="2" spans="1:4" ht="15.75" x14ac:dyDescent="0.25">
      <c r="A2" s="18" t="s">
        <v>20</v>
      </c>
      <c r="B2" s="2">
        <v>1E-3</v>
      </c>
      <c r="D2" t="s">
        <v>22</v>
      </c>
    </row>
  </sheetData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5"/>
  <dimension ref="A1"/>
  <sheetViews>
    <sheetView workbookViewId="0">
      <selection activeCell="B2" sqref="A2:B2"/>
    </sheetView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5</vt:i4>
      </vt:variant>
      <vt:variant>
        <vt:lpstr>Plages nommées</vt:lpstr>
      </vt:variant>
      <vt:variant>
        <vt:i4>6</vt:i4>
      </vt:variant>
    </vt:vector>
  </HeadingPairs>
  <TitlesOfParts>
    <vt:vector size="11" baseType="lpstr">
      <vt:lpstr>Notice</vt:lpstr>
      <vt:lpstr>Liste AMM Biocontrôle</vt:lpstr>
      <vt:lpstr>Formulaire</vt:lpstr>
      <vt:lpstr>Taux</vt:lpstr>
      <vt:lpstr>Feuil3</vt:lpstr>
      <vt:lpstr>'Liste AMM Biocontrôle'!_FilterDatabase</vt:lpstr>
      <vt:lpstr>Formulaire!Impression_des_titres</vt:lpstr>
      <vt:lpstr>'Liste AMM Biocontrôle'!Impression_des_titres</vt:lpstr>
      <vt:lpstr>liste</vt:lpstr>
      <vt:lpstr>Formulaire!Zone_d_impression</vt:lpstr>
      <vt:lpstr>Notice!Zone_d_impression</vt:lpstr>
    </vt:vector>
  </TitlesOfParts>
  <Company>ANSES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BERNARDO Sandrine</dc:creator>
  <cp:lastModifiedBy>BERNARDO Sandrine</cp:lastModifiedBy>
  <cp:lastPrinted>2016-04-04T08:48:43Z</cp:lastPrinted>
  <dcterms:created xsi:type="dcterms:W3CDTF">2015-01-06T16:39:30Z</dcterms:created>
  <dcterms:modified xsi:type="dcterms:W3CDTF">2018-04-23T12:08:16Z</dcterms:modified>
</cp:coreProperties>
</file>